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Google Drive\Dirección de Modernización\0. Información Secretarías\Asesoría Letrada\DDJJ Funcionarios\Formulario DDJJ Municipalidad Córdoba\"/>
    </mc:Choice>
  </mc:AlternateContent>
  <bookViews>
    <workbookView xWindow="0" yWindow="0" windowWidth="20490" windowHeight="7140"/>
  </bookViews>
  <sheets>
    <sheet name="Carátula" sheetId="2" r:id="rId1"/>
    <sheet name="Formulario"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1" i="2" l="1"/>
  <c r="H61" i="2"/>
  <c r="J50" i="2"/>
  <c r="H50" i="2"/>
  <c r="J55" i="2"/>
  <c r="J56" i="2"/>
  <c r="H56" i="2"/>
  <c r="H42" i="2"/>
  <c r="J57" i="2" l="1"/>
  <c r="J62" i="2" s="1"/>
  <c r="J43" i="2"/>
  <c r="J66" i="2" l="1"/>
  <c r="H66" i="2"/>
  <c r="H64" i="2"/>
  <c r="J64" i="2"/>
  <c r="J60" i="2" l="1"/>
  <c r="H60" i="2"/>
  <c r="J59" i="2"/>
  <c r="H59" i="2"/>
  <c r="J54" i="2"/>
  <c r="H54" i="2"/>
  <c r="H55" i="2"/>
  <c r="H57" i="2" s="1"/>
  <c r="H62" i="2" s="1"/>
  <c r="J49" i="2"/>
  <c r="H49" i="2"/>
  <c r="J48" i="2"/>
  <c r="H48" i="2"/>
  <c r="J45" i="2"/>
  <c r="H45" i="2"/>
  <c r="J44" i="2"/>
  <c r="H44" i="2"/>
  <c r="H41" i="2"/>
  <c r="J41" i="2"/>
  <c r="J40" i="2"/>
  <c r="H40" i="2"/>
  <c r="J39" i="2"/>
  <c r="H39" i="2"/>
  <c r="H38" i="2"/>
  <c r="J38" i="2"/>
  <c r="J37" i="2" l="1"/>
  <c r="H37" i="2"/>
  <c r="J36" i="2"/>
  <c r="H36" i="2"/>
  <c r="J35" i="2"/>
  <c r="H35" i="2"/>
  <c r="J34" i="2"/>
  <c r="H34" i="2"/>
  <c r="J33" i="2"/>
  <c r="H33" i="2"/>
  <c r="J53" i="2"/>
  <c r="H53" i="2"/>
  <c r="J32" i="2"/>
  <c r="H32" i="2"/>
  <c r="N69" i="3"/>
  <c r="J46" i="2" l="1"/>
  <c r="J51" i="2" s="1"/>
  <c r="J63" i="2" s="1"/>
  <c r="H46" i="2"/>
  <c r="H51" i="2" l="1"/>
  <c r="H63" i="2" s="1"/>
</calcChain>
</file>

<file path=xl/comments1.xml><?xml version="1.0" encoding="utf-8"?>
<comments xmlns="http://schemas.openxmlformats.org/spreadsheetml/2006/main">
  <authors>
    <author>Usuario</author>
  </authors>
  <commentList>
    <comment ref="A1" authorId="0" shapeId="0">
      <text>
        <r>
          <rPr>
            <b/>
            <sz val="9"/>
            <color indexed="81"/>
            <rFont val="Tahoma"/>
            <charset val="1"/>
          </rPr>
          <t>Cosas inmuebles, las que deben  individualizarse conforme a las constancias registrales y catastrales, indicándose ubicación, nomenclatura catastral, número de cuenta tributaria municipal y provincial, fecha y forma de adquisición (compra, donación, herencia, legado, etc), la valuación de mercado, gravámenes o restricciones que lo afecten y toda otra situación relacionado con la cosa.</t>
        </r>
      </text>
    </comment>
    <comment ref="A11" authorId="0" shapeId="0">
      <text>
        <r>
          <rPr>
            <b/>
            <sz val="9"/>
            <color indexed="81"/>
            <rFont val="Tahoma"/>
            <charset val="1"/>
          </rPr>
          <t>Cosas muebles registrales. Deben individualizarse conforme a las constancias registrales, indicarse, fecha y forma de adquisición (compra, donación, herencia, legado, etc.), la valuación de mercado,  los datos de inscripción registral, gravámenes, afectaciones y demás situaciones que se relacionen con ella.</t>
        </r>
        <r>
          <rPr>
            <sz val="9"/>
            <color indexed="81"/>
            <rFont val="Tahoma"/>
            <charset val="1"/>
          </rPr>
          <t xml:space="preserve">
</t>
        </r>
      </text>
    </comment>
    <comment ref="A31" authorId="0" shapeId="0">
      <text>
        <r>
          <rPr>
            <b/>
            <sz val="9"/>
            <color indexed="81"/>
            <rFont val="Tahoma"/>
            <family val="2"/>
          </rPr>
          <t>Cosas muebles no registrables. En el caso de los semovientes debe indicarse tipo de ganado, raza, número de cabezas, cotización según valores de mercado. Los muebles que conforman el ajuar de una casa deben valuarse en conjunto, tomando en cuenta la cotización de mercado. Las colecciones artísticas, científicas, obras de arte, joyas, deben valuarse individualmente según la cotización de mercado, informando sobre la fecha y  forma de adquisición (compra, donación, herencia, legado, etc.), salvo que los mismos constituyan una comunidad indivisa.</t>
        </r>
      </text>
    </comment>
    <comment ref="I31" authorId="0" shapeId="0">
      <text>
        <r>
          <rPr>
            <b/>
            <sz val="9"/>
            <color indexed="81"/>
            <rFont val="Tahoma"/>
            <family val="2"/>
          </rPr>
          <t>Cosas muebles no registrables. En el caso de los semovientes debe indicarse tipo de ganado, raza, número de cabezas, cotización según valores de mercado. Los muebles que conforman el ajuar de una casa deben valuarse en conjunto, tomando en cuenta la cotización de mercado. Las colecciones artísticas, científicas, obras de arte, joyas, deben valuarse individualmente según la cotización de mercado, informando sobre la fecha y  forma de adquisición (compra, donación, herencia, legado, etc.), salvo que los mismos constituyan una comunidad indivisa.</t>
        </r>
        <r>
          <rPr>
            <sz val="9"/>
            <color indexed="81"/>
            <rFont val="Tahoma"/>
            <family val="2"/>
          </rPr>
          <t xml:space="preserve">
</t>
        </r>
      </text>
    </comment>
    <comment ref="A41" authorId="0" shapeId="0">
      <text>
        <r>
          <rPr>
            <b/>
            <sz val="9"/>
            <color indexed="81"/>
            <rFont val="Tahoma"/>
            <family val="2"/>
          </rPr>
          <t>Bienes o derechos registrables, como derechos de propiedad intelectual, marcas de comercio e industria, fideicomisos, leasing y cualquier otro que las leyes específicas establezcan su registración, debiendo indicarse la fecha de constitución, origen de los fondos destinados a la contratación y en el caso que correspondiere, los datos de inscripción en los registros respectivos.</t>
        </r>
        <r>
          <rPr>
            <sz val="9"/>
            <color indexed="81"/>
            <rFont val="Tahoma"/>
            <family val="2"/>
          </rPr>
          <t xml:space="preserve">
</t>
        </r>
      </text>
    </comment>
    <comment ref="A49" authorId="0" shapeId="0">
      <text>
        <r>
          <rPr>
            <b/>
            <sz val="9"/>
            <color indexed="81"/>
            <rFont val="Tahoma"/>
            <family val="2"/>
          </rPr>
          <t>Títulos, acciones y demás valores cotizables o no en bolsa indicando el valor de los mismos según  cotización de mercado. Participación en  fondos de inversión y demás inversiones, capital invertido en explotaciones personales o societarias y cualquier otra forma de asociatividad cuya finalidad sea la obtención de lucro) Depósitos en bancos u otras entidades financieras de ahorro, previsionales nacionales o extranjeras, debiendo indicarse el nombre del banco o entidad financiera de que se trate y los números de cuentas corrientes, de cajas de seguridad y las tarjetas de crédito y las extensiones que posea.</t>
        </r>
        <r>
          <rPr>
            <sz val="9"/>
            <color indexed="81"/>
            <rFont val="Tahoma"/>
            <family val="2"/>
          </rPr>
          <t xml:space="preserve">
</t>
        </r>
      </text>
    </comment>
    <comment ref="A60" authorId="0" shapeId="0">
      <text>
        <r>
          <rPr>
            <b/>
            <sz val="9"/>
            <color indexed="81"/>
            <rFont val="Tahoma"/>
            <family val="2"/>
          </rPr>
          <t>Títulos, acciones y demás valores cotizables o no en bolsa indicando el valor de los mismos según  cotización de mercado. Participación en  fondos de inversión y demás inversiones, capital invertido en explotaciones personales o societarias y cualquier otra forma de asociatividad cuya finalidad sea la obtención de lucro) Depósitos en bancos u otras entidades financieras de ahorro, previsionales nacionales o extranjeras, debiendo indicarse el nombre del banco o entidad financiera de que se trate y los números de cuentas corrientes, de cajas de seguridad y las tarjetas de crédito y las extensiones que posea.</t>
        </r>
        <r>
          <rPr>
            <sz val="9"/>
            <color indexed="81"/>
            <rFont val="Tahoma"/>
            <family val="2"/>
          </rPr>
          <t xml:space="preserve">
</t>
        </r>
      </text>
    </comment>
    <comment ref="A70" authorId="0" shapeId="0">
      <text>
        <r>
          <rPr>
            <b/>
            <sz val="9"/>
            <color indexed="81"/>
            <rFont val="Tahoma"/>
            <family val="2"/>
          </rPr>
          <t>Acreencias y deudas provenientes de relaciones contractuales garantizadas o no con derecho real de hipoteca,  prenda o anticresis, y de cualquier otra relación contractual o extracontractual.</t>
        </r>
        <r>
          <rPr>
            <sz val="9"/>
            <color indexed="81"/>
            <rFont val="Tahoma"/>
            <family val="2"/>
          </rPr>
          <t xml:space="preserve">
</t>
        </r>
      </text>
    </comment>
    <comment ref="I70" authorId="0" shapeId="0">
      <text>
        <r>
          <rPr>
            <b/>
            <sz val="9"/>
            <color indexed="81"/>
            <rFont val="Tahoma"/>
            <family val="2"/>
          </rPr>
          <t>Acreencias y deudas provenientes de relaciones contractuales garantizadas o no con derecho real de hipoteca,  prenda o anticresis, y de cualquier otra relación contractual o extracontractual.</t>
        </r>
        <r>
          <rPr>
            <sz val="9"/>
            <color indexed="81"/>
            <rFont val="Tahoma"/>
            <family val="2"/>
          </rPr>
          <t xml:space="preserve">
</t>
        </r>
      </text>
    </comment>
    <comment ref="A75" authorId="0" shapeId="0">
      <text>
        <r>
          <rPr>
            <b/>
            <sz val="9"/>
            <color indexed="81"/>
            <rFont val="Tahoma"/>
            <family val="2"/>
          </rPr>
          <t>Tenencia de dinero en efectivo, nacional o extranjero.</t>
        </r>
        <r>
          <rPr>
            <sz val="9"/>
            <color indexed="81"/>
            <rFont val="Tahoma"/>
            <family val="2"/>
          </rPr>
          <t xml:space="preserve">
</t>
        </r>
      </text>
    </comment>
    <comment ref="E75" authorId="0" shapeId="0">
      <text>
        <r>
          <rPr>
            <b/>
            <sz val="9"/>
            <color indexed="81"/>
            <rFont val="Tahoma"/>
            <family val="2"/>
          </rPr>
          <t xml:space="preserve">Ingresos y egresos anuales derivados de trabajo en relación de dependencia o del  ejercicio de actividades independientes y/o  profesionales, de rentas o de sistemas previsionales, originados en el país como en el extranjero, subsidios, legados, cuotas alimentarias y cualquier otro ingreso no detallado precedentemente.  </t>
        </r>
      </text>
    </comment>
  </commentList>
</comments>
</file>

<file path=xl/sharedStrings.xml><?xml version="1.0" encoding="utf-8"?>
<sst xmlns="http://schemas.openxmlformats.org/spreadsheetml/2006/main" count="181" uniqueCount="121">
  <si>
    <t>Titular del Bien</t>
  </si>
  <si>
    <t>Residencia</t>
  </si>
  <si>
    <t>Ubicación</t>
  </si>
  <si>
    <t>N° Cuenta Tributaria Municipal</t>
  </si>
  <si>
    <t>N° Cuenta Tributaria Provincial</t>
  </si>
  <si>
    <t>Fecha Adquisición</t>
  </si>
  <si>
    <t>Forma de Adquisición</t>
  </si>
  <si>
    <t>Gravámenes o Restricciones</t>
  </si>
  <si>
    <t>Valuación de Mercado</t>
  </si>
  <si>
    <t>Calle</t>
  </si>
  <si>
    <t>N°</t>
  </si>
  <si>
    <t>Moneda</t>
  </si>
  <si>
    <t>Importe</t>
  </si>
  <si>
    <t>Constancia Registral</t>
  </si>
  <si>
    <t>Semovientes</t>
  </si>
  <si>
    <t>Tipo de Ganado</t>
  </si>
  <si>
    <t>Raza</t>
  </si>
  <si>
    <t>Número de cabezas</t>
  </si>
  <si>
    <t>Forma Adquisición</t>
  </si>
  <si>
    <t>Tipo</t>
  </si>
  <si>
    <t>Otras:</t>
  </si>
  <si>
    <t>Participación Fondos de Inversión</t>
  </si>
  <si>
    <t>Otras Inversiones</t>
  </si>
  <si>
    <t>Capital Invertido</t>
  </si>
  <si>
    <t>Explotaciones personales</t>
  </si>
  <si>
    <t>Explotaciones societarias</t>
  </si>
  <si>
    <t>Otras formas de sociedad con obtención de lucro</t>
  </si>
  <si>
    <t>Banco o Entidad Financiera</t>
  </si>
  <si>
    <t>Cuenta Corriente N°</t>
  </si>
  <si>
    <t>Caja de Seguridad N°</t>
  </si>
  <si>
    <t>Tarjeta de Crédito</t>
  </si>
  <si>
    <t>Extenciones</t>
  </si>
  <si>
    <t>Nacional</t>
  </si>
  <si>
    <t>Extranjero</t>
  </si>
  <si>
    <t>Detalle</t>
  </si>
  <si>
    <t>Ingreso</t>
  </si>
  <si>
    <t>Egreso</t>
  </si>
  <si>
    <t>Afirmo que los datos consignados en este formulario son correctos y completos y que he confeccionado esta declaración sin omitir ni falsear dato alguno que deba contener, siendo fiel expresión de la verdad.</t>
  </si>
  <si>
    <t>Lugar:</t>
  </si>
  <si>
    <t>Fecha</t>
  </si>
  <si>
    <t>Firma</t>
  </si>
  <si>
    <t>Inmuebles</t>
  </si>
  <si>
    <t>Inversiones en Títulos y Valores</t>
  </si>
  <si>
    <t>Participación en Sociedades de Capital</t>
  </si>
  <si>
    <t>Participación en otras sociedades</t>
  </si>
  <si>
    <t>Inversión en entidades financieras</t>
  </si>
  <si>
    <t>Ctas. Ctes.y Caja de Ahorro en Entidades Financieras</t>
  </si>
  <si>
    <t>Depósitos en Moneda Extranjera</t>
  </si>
  <si>
    <t>Bienes de uso personal, Objetos de Arte, de Colección, etc.</t>
  </si>
  <si>
    <t>Otros Bienes</t>
  </si>
  <si>
    <t>Total</t>
  </si>
  <si>
    <t>II. Deudas en el País</t>
  </si>
  <si>
    <t>Con Entidade Financieras</t>
  </si>
  <si>
    <t>Con otras personas y/o entidades</t>
  </si>
  <si>
    <t>III. Total del Patrimonio en el País (I - II)</t>
  </si>
  <si>
    <t>IV. Bienes en el Exterior</t>
  </si>
  <si>
    <t>Cuentas Bancarias</t>
  </si>
  <si>
    <t>Inversiones</t>
  </si>
  <si>
    <t>V. Deudas en el Exterior</t>
  </si>
  <si>
    <t>C - BIENES Y DEUDAS DE LAS PERSONAS A CARGO EN EL PAÍS Y EN EL EXTERIOR</t>
  </si>
  <si>
    <t>NOMBRE</t>
  </si>
  <si>
    <t>APELLIDOS</t>
  </si>
  <si>
    <t>TIPO DE DOCUMENTO</t>
  </si>
  <si>
    <t>NÚMERO</t>
  </si>
  <si>
    <t>Observaciones:</t>
  </si>
  <si>
    <t>COSAS INMUEBLES</t>
  </si>
  <si>
    <t>COSAS MUEBLES REGISTRABLES</t>
  </si>
  <si>
    <t>COSAS MUEBLES NO REGISTRABLES (SEMOVIENTES)</t>
  </si>
  <si>
    <t>COSAS MUEBLES NO REGISTRABLES (MOBILIARIO)</t>
  </si>
  <si>
    <t>Descripción</t>
  </si>
  <si>
    <t>COSAS MUEBLES NO REGISTRABLES (COLECCIONES)</t>
  </si>
  <si>
    <t>TÍTULOS, ACCIONES Y DEMÁS VALORES COTIZABLES O NO EN BOLSA</t>
  </si>
  <si>
    <t>TENENCIA DE DINERO EN EFECTIVO</t>
  </si>
  <si>
    <t>$</t>
  </si>
  <si>
    <t>USD</t>
  </si>
  <si>
    <t>Titular</t>
  </si>
  <si>
    <t>Con Entidades Financieras</t>
  </si>
  <si>
    <t>Tipo de Entidad</t>
  </si>
  <si>
    <t>Tipo de Deuda</t>
  </si>
  <si>
    <t>Tenencia de dinero en efectivo</t>
  </si>
  <si>
    <t>Valuación</t>
  </si>
  <si>
    <t>Pesos</t>
  </si>
  <si>
    <t>Dólares</t>
  </si>
  <si>
    <t>DEPÓSITOS EN BANCOS U ENTIDADES FINANCIERAS DE AHORRO, PREVISIONALES</t>
  </si>
  <si>
    <t>ACREENCIAS</t>
  </si>
  <si>
    <t>Tipo de Acreencia</t>
  </si>
  <si>
    <t>Rodados</t>
  </si>
  <si>
    <t>Embarcaciones</t>
  </si>
  <si>
    <t>Aeronaves</t>
  </si>
  <si>
    <t>DEUDAS</t>
  </si>
  <si>
    <t>Acreencias</t>
  </si>
  <si>
    <t>I. Bienes en el País</t>
  </si>
  <si>
    <t>-</t>
  </si>
  <si>
    <t>VI. Total del Patrimonio en el Exterior (IV-V)</t>
  </si>
  <si>
    <t>FECHA DE INICIO DEL CARGO</t>
  </si>
  <si>
    <t xml:space="preserve"> </t>
  </si>
  <si>
    <t>Fecha de Constitución</t>
  </si>
  <si>
    <t>Origen de los Fondos</t>
  </si>
  <si>
    <t>Datos de inscripción en registro respectivo (si corresponde)</t>
  </si>
  <si>
    <t>BIENES O DERECHOS REGISTRABLES</t>
  </si>
  <si>
    <t xml:space="preserve">Otro: </t>
  </si>
  <si>
    <t>A- BIENES Y DEUDAS DEL DECLARANTE</t>
  </si>
  <si>
    <r>
      <t xml:space="preserve">VIII. Total del Patrimonio del Declarante </t>
    </r>
    <r>
      <rPr>
        <sz val="12"/>
        <color theme="1"/>
        <rFont val="Calibri"/>
        <family val="2"/>
        <scheme val="minor"/>
      </rPr>
      <t>en el País y en el Exterior (III + VI)</t>
    </r>
  </si>
  <si>
    <t>B - BIENES Y DEUDAS DEL CONYUGE O CONCUBINO EN EL PAÍS Y EN EL EXTERIOR</t>
  </si>
  <si>
    <t>A</t>
  </si>
  <si>
    <t>Nomenclatura Catastral</t>
  </si>
  <si>
    <t>INGRESOS Y EGRESOS ANUALES ( más detalle en punto i)</t>
  </si>
  <si>
    <t xml:space="preserve">1 - Consignar si los bienes pertenecen a: Titular Declarante (TD), Cónyuge (CY), Concubino (CB) o Personas a su Cargo (PC)                                                                                                                                                                                                                        </t>
  </si>
  <si>
    <t xml:space="preserve">2- Conforme al Artículo 4 de la Ordenanza N° 11249, en el contenido de la Declaración Jurada Patrimonial, debe detallarse lo siguiente:                                                                                                                                                                                   </t>
  </si>
  <si>
    <t>a) Cosas inmuebles, las que deben  individualizarse conforme a las constancias registrales y catastrales, indicándose ubicación, nomenclatura catastral, número de cuenta tributaria municipal y provincial, fecha y forma de adquisición (compra, donación, herencia, legado, etc), la valuación de mercado, gravámenes o restricciones que lo afecten y toda otra situación relacionado con la cosa.</t>
  </si>
  <si>
    <t>b) Cosas muebles registrales. Deben individualizarse conforme a las constancias registrales, indicarse, fecha y forma de adquisición (compra, donación, herencia, legado, etc.), la valuación de mercado,  los datos de inscripción registral, gravámenes, afectaciones y demás situaciones que se relacionen con ella.</t>
  </si>
  <si>
    <t>c)  Cosas muebles no registrables. En el caso de los semovientes debe indicarse tipo de ganado, raza, número de cabezas, cotización según valores de mercado. Los muebles que conforman el ajuar de una casa deben valuarse en conjunto, tomando en cuenta la cotización de mercado. Las colecciones artísticas, científicas, obras de arte, joyas, deben valuarse individualmente según la cotización de mercado, informando sobre la fecha y  forma de adquisición (compra, donación, herencia, legado, etc.), salvo que los mismos constituyan una comunidad indivisa.</t>
  </si>
  <si>
    <t>d) Bienes o derechos registrables, como derechos de propiedad intelectual, marcas de comercio e industria, fideicomisos, leasing y cualquier otro que las leyes específicas establezcan su registración, debiendo indicarse la fecha de constitución, origen de los fondos destinados a la contratación y en el caso que correspondiere, los datos de inscripción en los registros respectivos.</t>
  </si>
  <si>
    <t>e) Títulos, acciones y demás valores cotizables o no en bolsa indicando el valor de los mismos según  cotización de mercado. Participación en  fondos de inversión y demás inversiones, capital invertido en explotaciones personales o societarias y cualquier otra forma de asociatividad cuya finalidad sea la obtención de lucro) Depósitos en bancos u otras entidades financieras de ahorro, previsionales nacionales o extranjeras, debiendo indicarse el nombre del banco o entidad financiera de que se trate y los números de cuentas corrientes, de cajas de seguridad y las tarjetas de crédito y las extensiones que posea.</t>
  </si>
  <si>
    <t>g) Tenencia de dinero en efectivo, nacional o extranjero.</t>
  </si>
  <si>
    <t>h) Acreencias y deudas provenientes de relaciones contractuales garantizadas o no con derecho real de hipoteca,  prenda o anticresis, y de cualquier otra relación contractual o extracontractual.</t>
  </si>
  <si>
    <t xml:space="preserve">i) Ingresos y egresos anuales derivados de trabajo en relación de dependencia o del  ejercicio de actividades independientes y/o  profesionales, de rentas o de sistemas previsionales, originados en el país como en el extranjero, subsidios, legados, cuotas alimentarias y cualquier otro ingreso no detallado precedentemente.                                                                                                                                                                                                                                                      </t>
  </si>
  <si>
    <t>j) Todos los antecedentes laborales, económicos y financieros en que participen, o hayan participado las autoridades y funcionarios electivos o no, o  agentes de la Municipalidad de Córdoba,  mencionados en el Art. 1°, hasta dos (2) años antes de asumir el cargo o función".</t>
  </si>
  <si>
    <t>FECHA DE CESE DEL CARGO</t>
  </si>
  <si>
    <t>REPARTICIÓN Y CARGO</t>
  </si>
  <si>
    <r>
      <rPr>
        <b/>
        <sz val="14"/>
        <color theme="1"/>
        <rFont val="Calibri"/>
        <family val="2"/>
        <scheme val="minor"/>
      </rPr>
      <t xml:space="preserve">Declaración Jurada Patrimonial de Bienes y de Intrereses Económicos y Financieros  </t>
    </r>
    <r>
      <rPr>
        <sz val="14"/>
        <color theme="1"/>
        <rFont val="Calibri"/>
        <family val="2"/>
        <scheme val="minor"/>
      </rPr>
      <t xml:space="preserve">                                                                                                                                                                      Ordenanza N° 11.249                                                                                                                                                                                                                                                                                                                   Año: 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</si>
</sst>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0"/>
      <name val="Calibri"/>
      <family val="2"/>
      <scheme val="minor"/>
    </font>
    <font>
      <sz val="10"/>
      <color theme="1"/>
      <name val="Calibri"/>
      <family val="2"/>
      <scheme val="minor"/>
    </font>
    <font>
      <sz val="10"/>
      <color rgb="FF404040"/>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
      <sz val="12"/>
      <color theme="1"/>
      <name val="Calibri"/>
      <family val="2"/>
      <scheme val="minor"/>
    </font>
    <font>
      <u/>
      <sz val="13"/>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009FE2"/>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52">
    <xf numFmtId="0" fontId="0" fillId="0" borderId="0" xfId="0"/>
    <xf numFmtId="0" fontId="0" fillId="0" borderId="0" xfId="0" applyProtection="1">
      <protection locked="0"/>
    </xf>
    <xf numFmtId="0" fontId="0" fillId="0" borderId="0" xfId="0" applyFill="1" applyProtection="1">
      <protection locked="0"/>
    </xf>
    <xf numFmtId="0" fontId="7" fillId="4" borderId="4" xfId="0" applyFont="1" applyFill="1" applyBorder="1" applyAlignment="1" applyProtection="1">
      <alignment horizontal="left" vertical="center" indent="6"/>
      <protection locked="0"/>
    </xf>
    <xf numFmtId="0" fontId="7" fillId="4" borderId="5" xfId="0" applyFont="1" applyFill="1" applyBorder="1" applyAlignment="1" applyProtection="1">
      <alignment horizontal="left" vertical="center" indent="6"/>
      <protection locked="0"/>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6" fillId="0" borderId="6" xfId="0" applyFont="1" applyBorder="1" applyAlignment="1" applyProtection="1">
      <alignment vertical="center"/>
      <protection hidden="1"/>
    </xf>
    <xf numFmtId="0" fontId="0" fillId="0" borderId="7" xfId="0" applyBorder="1" applyProtection="1">
      <protection hidden="1"/>
    </xf>
    <xf numFmtId="0" fontId="0" fillId="0" borderId="8" xfId="0" applyBorder="1" applyProtection="1">
      <protection hidden="1"/>
    </xf>
    <xf numFmtId="0" fontId="4" fillId="0" borderId="11" xfId="0" applyFont="1" applyBorder="1" applyAlignment="1" applyProtection="1">
      <alignment vertical="center"/>
      <protection hidden="1"/>
    </xf>
    <xf numFmtId="0" fontId="4" fillId="0" borderId="12" xfId="0" applyFont="1" applyBorder="1" applyProtection="1">
      <protection hidden="1"/>
    </xf>
    <xf numFmtId="0" fontId="4" fillId="0" borderId="12" xfId="0" applyFont="1" applyBorder="1" applyAlignment="1" applyProtection="1">
      <alignment vertical="center"/>
      <protection hidden="1"/>
    </xf>
    <xf numFmtId="0" fontId="4" fillId="0" borderId="7" xfId="0" applyFont="1" applyBorder="1" applyProtection="1">
      <protection hidden="1"/>
    </xf>
    <xf numFmtId="0" fontId="4" fillId="0" borderId="11" xfId="0" applyFont="1" applyBorder="1" applyProtection="1">
      <protection hidden="1"/>
    </xf>
    <xf numFmtId="0" fontId="4" fillId="0" borderId="7" xfId="0" applyFont="1" applyBorder="1" applyAlignment="1" applyProtection="1">
      <alignment vertical="center"/>
      <protection hidden="1"/>
    </xf>
    <xf numFmtId="0" fontId="4" fillId="0" borderId="7" xfId="0" applyFont="1" applyBorder="1" applyAlignment="1" applyProtection="1">
      <protection hidden="1"/>
    </xf>
    <xf numFmtId="0" fontId="2" fillId="0" borderId="1"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wrapText="1"/>
      <protection locked="0"/>
    </xf>
    <xf numFmtId="0" fontId="0" fillId="2" borderId="0" xfId="0" applyFill="1" applyProtection="1">
      <protection locked="0"/>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0" borderId="0" xfId="0" applyProtection="1">
      <protection hidden="1"/>
    </xf>
    <xf numFmtId="0" fontId="2" fillId="0" borderId="0" xfId="0" applyFont="1" applyBorder="1" applyAlignment="1" applyProtection="1">
      <alignment horizontal="center" wrapText="1"/>
      <protection hidden="1"/>
    </xf>
    <xf numFmtId="0" fontId="2" fillId="0" borderId="0" xfId="0" applyFont="1" applyBorder="1" applyAlignment="1" applyProtection="1">
      <alignment horizontal="center" vertical="center"/>
      <protection hidden="1"/>
    </xf>
    <xf numFmtId="0" fontId="0" fillId="0" borderId="0" xfId="0" applyBorder="1" applyProtection="1">
      <protection hidden="1"/>
    </xf>
    <xf numFmtId="0" fontId="2" fillId="0" borderId="0" xfId="0" applyFont="1" applyBorder="1" applyAlignment="1" applyProtection="1">
      <alignment vertical="center"/>
      <protection hidden="1"/>
    </xf>
    <xf numFmtId="0" fontId="2" fillId="0" borderId="0" xfId="0" applyFont="1" applyBorder="1" applyProtection="1">
      <protection hidden="1"/>
    </xf>
    <xf numFmtId="0" fontId="2" fillId="0" borderId="1" xfId="0" applyFont="1" applyBorder="1" applyAlignment="1" applyProtection="1">
      <alignment horizontal="center" vertical="center"/>
      <protection hidden="1"/>
    </xf>
    <xf numFmtId="0" fontId="0" fillId="2" borderId="0" xfId="0" applyFill="1" applyProtection="1">
      <protection hidden="1"/>
    </xf>
    <xf numFmtId="0" fontId="2"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0" fillId="2" borderId="0" xfId="0" applyFill="1" applyBorder="1" applyProtection="1">
      <protection hidden="1"/>
    </xf>
    <xf numFmtId="0" fontId="2" fillId="2" borderId="0" xfId="0" applyFont="1" applyFill="1" applyBorder="1" applyProtection="1">
      <protection hidden="1"/>
    </xf>
    <xf numFmtId="0" fontId="2" fillId="2" borderId="0" xfId="0" applyFont="1" applyFill="1" applyBorder="1" applyAlignment="1" applyProtection="1">
      <alignment horizontal="center" vertical="center"/>
      <protection hidden="1"/>
    </xf>
    <xf numFmtId="0" fontId="0" fillId="2" borderId="0" xfId="0" applyFill="1" applyBorder="1" applyAlignment="1" applyProtection="1">
      <alignment horizontal="center"/>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vertical="center" wrapText="1"/>
      <protection hidden="1"/>
    </xf>
    <xf numFmtId="0" fontId="2" fillId="2" borderId="0" xfId="0" applyFont="1" applyFill="1" applyBorder="1" applyAlignment="1" applyProtection="1">
      <protection hidden="1"/>
    </xf>
    <xf numFmtId="0" fontId="0" fillId="0" borderId="17" xfId="0" applyBorder="1" applyProtection="1">
      <protection hidden="1"/>
    </xf>
    <xf numFmtId="0" fontId="0" fillId="0" borderId="18" xfId="0" applyBorder="1" applyProtection="1">
      <protection hidden="1"/>
    </xf>
    <xf numFmtId="0" fontId="2" fillId="2" borderId="0" xfId="0" applyFont="1" applyFill="1" applyBorder="1" applyAlignment="1" applyProtection="1">
      <alignment horizontal="center" vertical="center" wrapText="1"/>
      <protection hidden="1"/>
    </xf>
    <xf numFmtId="0" fontId="1" fillId="3" borderId="3" xfId="0" applyFont="1" applyFill="1" applyBorder="1" applyAlignment="1" applyProtection="1">
      <alignment vertical="center"/>
      <protection hidden="1"/>
    </xf>
    <xf numFmtId="0" fontId="7" fillId="0" borderId="26" xfId="0" applyFont="1" applyBorder="1" applyAlignment="1" applyProtection="1">
      <alignment horizontal="left" vertical="center" indent="2"/>
      <protection hidden="1"/>
    </xf>
    <xf numFmtId="0" fontId="7" fillId="0" borderId="4" xfId="0" applyFont="1" applyBorder="1" applyAlignment="1" applyProtection="1">
      <alignment horizontal="left" vertical="center" indent="2"/>
      <protection hidden="1"/>
    </xf>
    <xf numFmtId="0" fontId="7" fillId="0" borderId="5" xfId="0" applyFont="1" applyBorder="1" applyAlignment="1" applyProtection="1">
      <alignment horizontal="left" vertical="center" indent="2"/>
      <protection hidden="1"/>
    </xf>
    <xf numFmtId="0" fontId="7" fillId="0" borderId="26" xfId="0" applyFont="1" applyBorder="1" applyAlignment="1" applyProtection="1">
      <alignment horizontal="left" vertical="center" indent="6"/>
      <protection hidden="1"/>
    </xf>
    <xf numFmtId="0" fontId="7" fillId="0" borderId="4" xfId="0" applyFont="1" applyBorder="1" applyAlignment="1" applyProtection="1">
      <alignment horizontal="left" vertical="center" indent="6"/>
      <protection hidden="1"/>
    </xf>
    <xf numFmtId="0" fontId="7" fillId="0" borderId="5" xfId="0" applyFont="1" applyBorder="1" applyAlignment="1" applyProtection="1">
      <alignment horizontal="left" vertical="center" indent="6"/>
      <protection hidden="1"/>
    </xf>
    <xf numFmtId="4" fontId="0" fillId="0" borderId="1" xfId="0" applyNumberFormat="1" applyBorder="1" applyAlignment="1" applyProtection="1">
      <alignment horizontal="center" vertical="center"/>
      <protection hidden="1"/>
    </xf>
    <xf numFmtId="4" fontId="0" fillId="0" borderId="23" xfId="0" applyNumberFormat="1" applyBorder="1" applyAlignment="1" applyProtection="1">
      <alignment horizontal="center" vertical="center"/>
      <protection hidden="1"/>
    </xf>
    <xf numFmtId="4" fontId="0" fillId="0" borderId="3" xfId="0" applyNumberFormat="1" applyBorder="1" applyAlignment="1" applyProtection="1">
      <alignment horizontal="center" vertical="center"/>
      <protection hidden="1"/>
    </xf>
    <xf numFmtId="4" fontId="0" fillId="0" borderId="27" xfId="0" applyNumberFormat="1" applyBorder="1" applyAlignment="1" applyProtection="1">
      <alignment horizontal="center" vertical="center"/>
      <protection hidden="1"/>
    </xf>
    <xf numFmtId="4" fontId="0" fillId="0" borderId="5" xfId="0" applyNumberForma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16"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4" fontId="0" fillId="0" borderId="14" xfId="0" applyNumberFormat="1" applyBorder="1" applyAlignment="1" applyProtection="1">
      <alignment horizontal="center" vertical="center"/>
      <protection hidden="1"/>
    </xf>
    <xf numFmtId="4" fontId="0" fillId="0" borderId="22" xfId="0" applyNumberFormat="1" applyBorder="1" applyAlignment="1" applyProtection="1">
      <alignment horizontal="center" vertical="center"/>
      <protection hidden="1"/>
    </xf>
    <xf numFmtId="4" fontId="0" fillId="0" borderId="19" xfId="0" applyNumberFormat="1" applyBorder="1" applyAlignment="1" applyProtection="1">
      <alignment horizontal="center" vertical="center"/>
      <protection hidden="1"/>
    </xf>
    <xf numFmtId="4" fontId="0" fillId="0" borderId="29" xfId="0" applyNumberFormat="1" applyBorder="1" applyAlignment="1" applyProtection="1">
      <alignment horizontal="center" vertical="center"/>
      <protection hidden="1"/>
    </xf>
    <xf numFmtId="0" fontId="7" fillId="0" borderId="26" xfId="0" applyFont="1" applyBorder="1" applyAlignment="1" applyProtection="1">
      <alignment horizontal="left" vertical="center" indent="3"/>
      <protection hidden="1"/>
    </xf>
    <xf numFmtId="0" fontId="7" fillId="0" borderId="4" xfId="0" applyFont="1" applyBorder="1" applyAlignment="1" applyProtection="1">
      <alignment horizontal="left" vertical="center" indent="3"/>
      <protection hidden="1"/>
    </xf>
    <xf numFmtId="0" fontId="7" fillId="0" borderId="5" xfId="0" applyFont="1" applyBorder="1" applyAlignment="1" applyProtection="1">
      <alignment horizontal="left" vertical="center" indent="3"/>
      <protection hidden="1"/>
    </xf>
    <xf numFmtId="4" fontId="0" fillId="0" borderId="1" xfId="0" applyNumberFormat="1" applyBorder="1" applyAlignment="1" applyProtection="1">
      <alignment horizontal="center"/>
      <protection hidden="1"/>
    </xf>
    <xf numFmtId="0" fontId="8" fillId="0" borderId="24"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8" fillId="0" borderId="2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7" fillId="0" borderId="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27" xfId="0" applyFont="1" applyBorder="1" applyAlignment="1" applyProtection="1">
      <alignment horizontal="left" vertical="center" indent="2"/>
      <protection hidden="1"/>
    </xf>
    <xf numFmtId="0" fontId="4" fillId="0" borderId="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4" fontId="4" fillId="0" borderId="9"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3" borderId="6"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3" borderId="8" xfId="0" applyFont="1" applyFill="1" applyBorder="1" applyAlignment="1" applyProtection="1">
      <alignment horizontal="center"/>
      <protection hidden="1"/>
    </xf>
    <xf numFmtId="0" fontId="4" fillId="3" borderId="9" xfId="0" applyFont="1" applyFill="1" applyBorder="1" applyAlignment="1" applyProtection="1">
      <alignment horizontal="center"/>
      <protection hidden="1"/>
    </xf>
    <xf numFmtId="0" fontId="4" fillId="3" borderId="0" xfId="0" applyFont="1" applyFill="1" applyBorder="1" applyAlignment="1" applyProtection="1">
      <alignment horizontal="center"/>
      <protection hidden="1"/>
    </xf>
    <xf numFmtId="0" fontId="4" fillId="3" borderId="10" xfId="0" applyFont="1" applyFill="1" applyBorder="1" applyAlignment="1" applyProtection="1">
      <alignment horizontal="center"/>
      <protection hidden="1"/>
    </xf>
    <xf numFmtId="0" fontId="4" fillId="3" borderId="11" xfId="0" applyFont="1" applyFill="1" applyBorder="1" applyAlignment="1" applyProtection="1">
      <alignment horizontal="center"/>
      <protection hidden="1"/>
    </xf>
    <xf numFmtId="0" fontId="4" fillId="3" borderId="12" xfId="0" applyFont="1" applyFill="1" applyBorder="1" applyAlignment="1" applyProtection="1">
      <alignment horizontal="center"/>
      <protection hidden="1"/>
    </xf>
    <xf numFmtId="0" fontId="4" fillId="3" borderId="13" xfId="0" applyFont="1" applyFill="1" applyBorder="1" applyAlignment="1" applyProtection="1">
      <alignment horizontal="center"/>
      <protection hidden="1"/>
    </xf>
    <xf numFmtId="0" fontId="4" fillId="0" borderId="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18" xfId="0" applyFont="1"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4" fontId="0" fillId="0" borderId="23" xfId="0" applyNumberFormat="1" applyBorder="1" applyAlignment="1" applyProtection="1">
      <alignment horizontal="center"/>
      <protection hidden="1"/>
    </xf>
    <xf numFmtId="0" fontId="0" fillId="0" borderId="2"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0"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wrapText="1"/>
      <protection hidden="1"/>
    </xf>
    <xf numFmtId="0" fontId="2" fillId="0" borderId="0"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locked="0"/>
    </xf>
    <xf numFmtId="0" fontId="3" fillId="0" borderId="15" xfId="0" applyFont="1" applyBorder="1" applyAlignment="1" applyProtection="1">
      <alignment horizontal="left" vertical="top" wrapText="1"/>
      <protection hidden="1"/>
    </xf>
    <xf numFmtId="0" fontId="0" fillId="0" borderId="0" xfId="0" applyBorder="1" applyAlignment="1" applyProtection="1">
      <alignment horizontal="left"/>
      <protection hidden="1"/>
    </xf>
    <xf numFmtId="0" fontId="0" fillId="0" borderId="0" xfId="0" applyBorder="1" applyAlignment="1" applyProtection="1">
      <alignment horizontal="left" wrapText="1"/>
      <protection hidden="1"/>
    </xf>
    <xf numFmtId="1" fontId="2" fillId="0" borderId="3" xfId="0" applyNumberFormat="1" applyFont="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protection hidden="1"/>
    </xf>
    <xf numFmtId="0" fontId="0" fillId="0" borderId="0" xfId="0" applyBorder="1" applyAlignment="1" applyProtection="1">
      <alignment horizontal="left" vertical="center"/>
      <protection hidden="1"/>
    </xf>
    <xf numFmtId="2" fontId="2" fillId="0" borderId="1"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wrapText="1"/>
      <protection locked="0"/>
    </xf>
    <xf numFmtId="0" fontId="1" fillId="3" borderId="3"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protection hidden="1"/>
    </xf>
    <xf numFmtId="0" fontId="1" fillId="3" borderId="3" xfId="0" applyFont="1" applyFill="1" applyBorder="1" applyAlignment="1" applyProtection="1">
      <alignment horizontal="left"/>
      <protection hidden="1"/>
    </xf>
    <xf numFmtId="0" fontId="1" fillId="3" borderId="4" xfId="0" applyFont="1" applyFill="1" applyBorder="1" applyAlignment="1" applyProtection="1">
      <alignment horizontal="left"/>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colors>
    <mruColors>
      <color rgb="FF009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2</xdr:row>
      <xdr:rowOff>57150</xdr:rowOff>
    </xdr:from>
    <xdr:to>
      <xdr:col>3</xdr:col>
      <xdr:colOff>461296</xdr:colOff>
      <xdr:row>12</xdr:row>
      <xdr:rowOff>85725</xdr:rowOff>
    </xdr:to>
    <xdr:pic>
      <xdr:nvPicPr>
        <xdr:cNvPr id="3" name="Imagen 2"/>
        <xdr:cNvPicPr>
          <a:picLocks noChangeAspect="1"/>
        </xdr:cNvPicPr>
      </xdr:nvPicPr>
      <xdr:blipFill>
        <a:blip xmlns:r="http://schemas.openxmlformats.org/officeDocument/2006/relationships" r:embed="rId1"/>
        <a:stretch>
          <a:fillRect/>
        </a:stretch>
      </xdr:blipFill>
      <xdr:spPr>
        <a:xfrm>
          <a:off x="1038225" y="457200"/>
          <a:ext cx="2575846" cy="2028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2"/>
  <sheetViews>
    <sheetView tabSelected="1" view="pageBreakPreview" zoomScaleNormal="100" zoomScaleSheetLayoutView="100" workbookViewId="0">
      <selection sqref="A1:E15"/>
    </sheetView>
  </sheetViews>
  <sheetFormatPr baseColWidth="10" defaultColWidth="0" defaultRowHeight="15" customHeight="1" zeroHeight="1" x14ac:dyDescent="0.25"/>
  <cols>
    <col min="1" max="1" width="11.42578125" style="1" customWidth="1"/>
    <col min="2" max="2" width="24.42578125" style="1" bestFit="1" customWidth="1"/>
    <col min="3" max="7" width="11.42578125" style="1" customWidth="1"/>
    <col min="8" max="8" width="11.85546875" style="1" bestFit="1" customWidth="1"/>
    <col min="9" max="11" width="11.42578125" style="1" customWidth="1"/>
    <col min="12" max="12" width="0.42578125" style="21" customWidth="1"/>
    <col min="13" max="14" width="11.42578125" style="1" hidden="1" customWidth="1"/>
    <col min="15" max="15" width="6" style="1" hidden="1" customWidth="1"/>
    <col min="16" max="17" width="11.42578125" style="1" hidden="1" customWidth="1"/>
    <col min="18" max="19" width="0" style="1" hidden="1" customWidth="1"/>
    <col min="20" max="16384" width="11.42578125" style="1" hidden="1"/>
  </cols>
  <sheetData>
    <row r="1" spans="1:11 16384:16384" ht="15.95" customHeight="1" x14ac:dyDescent="0.3">
      <c r="A1" s="99"/>
      <c r="B1" s="100"/>
      <c r="C1" s="100"/>
      <c r="D1" s="100"/>
      <c r="E1" s="101"/>
      <c r="F1" s="8" t="s">
        <v>60</v>
      </c>
      <c r="G1" s="14"/>
      <c r="H1" s="14"/>
      <c r="I1" s="14"/>
      <c r="J1" s="14"/>
      <c r="K1" s="10"/>
    </row>
    <row r="2" spans="1:11 16384:16384" ht="15.95" customHeight="1" x14ac:dyDescent="0.25">
      <c r="A2" s="102"/>
      <c r="B2" s="103"/>
      <c r="C2" s="103"/>
      <c r="D2" s="103"/>
      <c r="E2" s="104"/>
      <c r="F2" s="83"/>
      <c r="G2" s="84"/>
      <c r="H2" s="84"/>
      <c r="I2" s="84"/>
      <c r="J2" s="84"/>
      <c r="K2" s="85"/>
    </row>
    <row r="3" spans="1:11 16384:16384" ht="15.95" customHeight="1" x14ac:dyDescent="0.25">
      <c r="A3" s="102"/>
      <c r="B3" s="103"/>
      <c r="C3" s="103"/>
      <c r="D3" s="103"/>
      <c r="E3" s="104"/>
      <c r="F3" s="83"/>
      <c r="G3" s="84"/>
      <c r="H3" s="84"/>
      <c r="I3" s="84"/>
      <c r="J3" s="84"/>
      <c r="K3" s="85"/>
      <c r="XFD3" s="1" t="s">
        <v>104</v>
      </c>
    </row>
    <row r="4" spans="1:11 16384:16384" ht="15.95" customHeight="1" thickBot="1" x14ac:dyDescent="0.35">
      <c r="A4" s="102"/>
      <c r="B4" s="103"/>
      <c r="C4" s="103"/>
      <c r="D4" s="103"/>
      <c r="E4" s="104"/>
      <c r="F4" s="5"/>
      <c r="G4" s="13"/>
      <c r="H4" s="13"/>
      <c r="I4" s="12"/>
      <c r="J4" s="12"/>
      <c r="K4" s="7"/>
    </row>
    <row r="5" spans="1:11 16384:16384" ht="15.95" customHeight="1" x14ac:dyDescent="0.3">
      <c r="A5" s="102"/>
      <c r="B5" s="103"/>
      <c r="C5" s="103"/>
      <c r="D5" s="103"/>
      <c r="E5" s="104"/>
      <c r="F5" s="8" t="s">
        <v>61</v>
      </c>
      <c r="G5" s="17"/>
      <c r="H5" s="17"/>
      <c r="I5" s="17"/>
      <c r="J5" s="17"/>
      <c r="K5" s="10"/>
    </row>
    <row r="6" spans="1:11 16384:16384" ht="15.95" customHeight="1" x14ac:dyDescent="0.25">
      <c r="A6" s="102"/>
      <c r="B6" s="103"/>
      <c r="C6" s="103"/>
      <c r="D6" s="103"/>
      <c r="E6" s="104"/>
      <c r="F6" s="83"/>
      <c r="G6" s="84"/>
      <c r="H6" s="84"/>
      <c r="I6" s="84"/>
      <c r="J6" s="84"/>
      <c r="K6" s="85"/>
    </row>
    <row r="7" spans="1:11 16384:16384" ht="15.95" customHeight="1" x14ac:dyDescent="0.25">
      <c r="A7" s="102"/>
      <c r="B7" s="103"/>
      <c r="C7" s="103"/>
      <c r="D7" s="103"/>
      <c r="E7" s="104"/>
      <c r="F7" s="83"/>
      <c r="G7" s="84"/>
      <c r="H7" s="84"/>
      <c r="I7" s="84"/>
      <c r="J7" s="84"/>
      <c r="K7" s="85"/>
    </row>
    <row r="8" spans="1:11 16384:16384" ht="15.95" customHeight="1" thickBot="1" x14ac:dyDescent="0.35">
      <c r="A8" s="102"/>
      <c r="B8" s="103"/>
      <c r="C8" s="103"/>
      <c r="D8" s="103"/>
      <c r="E8" s="104"/>
      <c r="F8" s="15"/>
      <c r="G8" s="13"/>
      <c r="H8" s="13"/>
      <c r="I8" s="12"/>
      <c r="J8" s="12"/>
      <c r="K8" s="7"/>
    </row>
    <row r="9" spans="1:11 16384:16384" ht="15.95" customHeight="1" x14ac:dyDescent="0.3">
      <c r="A9" s="102"/>
      <c r="B9" s="103"/>
      <c r="C9" s="103"/>
      <c r="D9" s="103"/>
      <c r="E9" s="104"/>
      <c r="F9" s="8" t="s">
        <v>62</v>
      </c>
      <c r="G9" s="14"/>
      <c r="H9" s="16"/>
      <c r="I9" s="14"/>
      <c r="J9" s="14"/>
      <c r="K9" s="10"/>
    </row>
    <row r="10" spans="1:11 16384:16384" ht="15.95" customHeight="1" x14ac:dyDescent="0.25">
      <c r="A10" s="102"/>
      <c r="B10" s="103"/>
      <c r="C10" s="103"/>
      <c r="D10" s="103"/>
      <c r="E10" s="104"/>
      <c r="F10" s="83"/>
      <c r="G10" s="84"/>
      <c r="H10" s="84"/>
      <c r="I10" s="84"/>
      <c r="J10" s="84"/>
      <c r="K10" s="85"/>
    </row>
    <row r="11" spans="1:11 16384:16384" ht="15.95" customHeight="1" x14ac:dyDescent="0.25">
      <c r="A11" s="102"/>
      <c r="B11" s="103"/>
      <c r="C11" s="103"/>
      <c r="D11" s="103"/>
      <c r="E11" s="104"/>
      <c r="F11" s="83"/>
      <c r="G11" s="84"/>
      <c r="H11" s="84"/>
      <c r="I11" s="84"/>
      <c r="J11" s="84"/>
      <c r="K11" s="85"/>
    </row>
    <row r="12" spans="1:11 16384:16384" ht="15.95" customHeight="1" thickBot="1" x14ac:dyDescent="0.35">
      <c r="A12" s="102"/>
      <c r="B12" s="103"/>
      <c r="C12" s="103"/>
      <c r="D12" s="103"/>
      <c r="E12" s="104"/>
      <c r="F12" s="5"/>
      <c r="G12" s="13"/>
      <c r="H12" s="13"/>
      <c r="I12" s="12"/>
      <c r="J12" s="12"/>
      <c r="K12" s="7"/>
    </row>
    <row r="13" spans="1:11 16384:16384" ht="15.95" customHeight="1" x14ac:dyDescent="0.3">
      <c r="A13" s="102"/>
      <c r="B13" s="103"/>
      <c r="C13" s="103"/>
      <c r="D13" s="103"/>
      <c r="E13" s="104"/>
      <c r="F13" s="8" t="s">
        <v>63</v>
      </c>
      <c r="G13" s="14"/>
      <c r="H13" s="14"/>
      <c r="I13" s="14"/>
      <c r="J13" s="14"/>
      <c r="K13" s="10"/>
    </row>
    <row r="14" spans="1:11 16384:16384" ht="15.95" customHeight="1" x14ac:dyDescent="0.25">
      <c r="A14" s="102"/>
      <c r="B14" s="103"/>
      <c r="C14" s="103"/>
      <c r="D14" s="103"/>
      <c r="E14" s="104"/>
      <c r="F14" s="83"/>
      <c r="G14" s="84"/>
      <c r="H14" s="84"/>
      <c r="I14" s="84"/>
      <c r="J14" s="84"/>
      <c r="K14" s="85"/>
    </row>
    <row r="15" spans="1:11 16384:16384" ht="15.95" customHeight="1" thickBot="1" x14ac:dyDescent="0.3">
      <c r="A15" s="105"/>
      <c r="B15" s="106"/>
      <c r="C15" s="106"/>
      <c r="D15" s="106"/>
      <c r="E15" s="107"/>
      <c r="F15" s="83"/>
      <c r="G15" s="84"/>
      <c r="H15" s="84"/>
      <c r="I15" s="84"/>
      <c r="J15" s="84"/>
      <c r="K15" s="85"/>
    </row>
    <row r="16" spans="1:11 16384:16384" ht="15.95" customHeight="1" thickBot="1" x14ac:dyDescent="0.35">
      <c r="A16" s="90" t="s">
        <v>120</v>
      </c>
      <c r="B16" s="91"/>
      <c r="C16" s="91"/>
      <c r="D16" s="91"/>
      <c r="E16" s="92"/>
      <c r="F16" s="11"/>
      <c r="G16" s="12"/>
      <c r="H16" s="12"/>
      <c r="I16" s="12"/>
      <c r="J16" s="12"/>
      <c r="K16" s="7"/>
    </row>
    <row r="17" spans="1:16 16384:16384" ht="15.95" customHeight="1" x14ac:dyDescent="0.25">
      <c r="A17" s="93"/>
      <c r="B17" s="94"/>
      <c r="C17" s="94"/>
      <c r="D17" s="94"/>
      <c r="E17" s="95"/>
      <c r="F17" s="8" t="s">
        <v>119</v>
      </c>
      <c r="G17" s="9"/>
      <c r="H17" s="9"/>
      <c r="I17" s="9"/>
      <c r="J17" s="9"/>
      <c r="K17" s="10"/>
    </row>
    <row r="18" spans="1:16 16384:16384" ht="15.95" customHeight="1" x14ac:dyDescent="0.25">
      <c r="A18" s="93"/>
      <c r="B18" s="94"/>
      <c r="C18" s="94"/>
      <c r="D18" s="94"/>
      <c r="E18" s="95"/>
      <c r="F18" s="86"/>
      <c r="G18" s="87"/>
      <c r="H18" s="87"/>
      <c r="I18" s="87"/>
      <c r="J18" s="87"/>
      <c r="K18" s="88"/>
    </row>
    <row r="19" spans="1:16 16384:16384" ht="15.95" customHeight="1" x14ac:dyDescent="0.25">
      <c r="A19" s="93"/>
      <c r="B19" s="94"/>
      <c r="C19" s="94"/>
      <c r="D19" s="94"/>
      <c r="E19" s="95"/>
      <c r="F19" s="86"/>
      <c r="G19" s="87"/>
      <c r="H19" s="87"/>
      <c r="I19" s="87"/>
      <c r="J19" s="87"/>
      <c r="K19" s="88"/>
    </row>
    <row r="20" spans="1:16 16384:16384" ht="15.95" customHeight="1" thickBot="1" x14ac:dyDescent="0.3">
      <c r="A20" s="93"/>
      <c r="B20" s="94"/>
      <c r="C20" s="94"/>
      <c r="D20" s="94"/>
      <c r="E20" s="95"/>
      <c r="F20" s="5"/>
      <c r="G20" s="6"/>
      <c r="H20" s="6"/>
      <c r="I20" s="6"/>
      <c r="J20" s="6"/>
      <c r="K20" s="7"/>
    </row>
    <row r="21" spans="1:16 16384:16384" ht="15.95" customHeight="1" x14ac:dyDescent="0.25">
      <c r="A21" s="93"/>
      <c r="B21" s="94"/>
      <c r="C21" s="94"/>
      <c r="D21" s="94"/>
      <c r="E21" s="95"/>
      <c r="F21" s="8" t="s">
        <v>94</v>
      </c>
      <c r="G21" s="9"/>
      <c r="H21" s="9"/>
      <c r="I21" s="9"/>
      <c r="J21" s="9"/>
      <c r="K21" s="10"/>
      <c r="M21" s="2"/>
      <c r="N21" s="2"/>
      <c r="O21" s="2"/>
      <c r="P21" s="2"/>
    </row>
    <row r="22" spans="1:16 16384:16384" ht="15.95" customHeight="1" x14ac:dyDescent="0.25">
      <c r="A22" s="93"/>
      <c r="B22" s="94"/>
      <c r="C22" s="94"/>
      <c r="D22" s="94"/>
      <c r="E22" s="95"/>
      <c r="F22" s="89"/>
      <c r="G22" s="84"/>
      <c r="H22" s="84"/>
      <c r="I22" s="84"/>
      <c r="J22" s="84"/>
      <c r="K22" s="85"/>
    </row>
    <row r="23" spans="1:16 16384:16384" ht="15.95" customHeight="1" x14ac:dyDescent="0.25">
      <c r="A23" s="93"/>
      <c r="B23" s="94"/>
      <c r="C23" s="94"/>
      <c r="D23" s="94"/>
      <c r="E23" s="95"/>
      <c r="F23" s="83"/>
      <c r="G23" s="84"/>
      <c r="H23" s="84"/>
      <c r="I23" s="84"/>
      <c r="J23" s="84"/>
      <c r="K23" s="85"/>
    </row>
    <row r="24" spans="1:16 16384:16384" ht="15.95" customHeight="1" thickBot="1" x14ac:dyDescent="0.3">
      <c r="A24" s="93"/>
      <c r="B24" s="94"/>
      <c r="C24" s="94"/>
      <c r="D24" s="94"/>
      <c r="E24" s="95"/>
      <c r="F24" s="5"/>
      <c r="G24" s="6"/>
      <c r="H24" s="6"/>
      <c r="I24" s="6"/>
      <c r="J24" s="6"/>
      <c r="K24" s="7"/>
    </row>
    <row r="25" spans="1:16 16384:16384" ht="15.95" customHeight="1" x14ac:dyDescent="0.25">
      <c r="A25" s="93"/>
      <c r="B25" s="94"/>
      <c r="C25" s="94"/>
      <c r="D25" s="94"/>
      <c r="E25" s="95"/>
      <c r="F25" s="8" t="s">
        <v>118</v>
      </c>
      <c r="G25" s="9"/>
      <c r="H25" s="9"/>
      <c r="I25" s="9"/>
      <c r="J25" s="9"/>
      <c r="K25" s="10"/>
    </row>
    <row r="26" spans="1:16 16384:16384" ht="15.95" customHeight="1" x14ac:dyDescent="0.25">
      <c r="A26" s="93"/>
      <c r="B26" s="94"/>
      <c r="C26" s="94"/>
      <c r="D26" s="94"/>
      <c r="E26" s="95"/>
      <c r="F26" s="83"/>
      <c r="G26" s="84"/>
      <c r="H26" s="84"/>
      <c r="I26" s="84"/>
      <c r="J26" s="84"/>
      <c r="K26" s="85"/>
    </row>
    <row r="27" spans="1:16 16384:16384" ht="15.95" customHeight="1" x14ac:dyDescent="0.25">
      <c r="A27" s="93"/>
      <c r="B27" s="94"/>
      <c r="C27" s="94"/>
      <c r="D27" s="94"/>
      <c r="E27" s="95"/>
      <c r="F27" s="83"/>
      <c r="G27" s="84"/>
      <c r="H27" s="84"/>
      <c r="I27" s="84"/>
      <c r="J27" s="84"/>
      <c r="K27" s="85"/>
    </row>
    <row r="28" spans="1:16 16384:16384" ht="15.95" customHeight="1" thickBot="1" x14ac:dyDescent="0.3">
      <c r="A28" s="96"/>
      <c r="B28" s="97"/>
      <c r="C28" s="97"/>
      <c r="D28" s="97"/>
      <c r="E28" s="98"/>
      <c r="F28" s="5"/>
      <c r="G28" s="6"/>
      <c r="H28" s="6"/>
      <c r="I28" s="6"/>
      <c r="J28" s="6"/>
      <c r="K28" s="7"/>
    </row>
    <row r="29" spans="1:16 16384:16384" ht="15.95" customHeight="1" x14ac:dyDescent="0.25">
      <c r="A29" s="108" t="s">
        <v>101</v>
      </c>
      <c r="B29" s="109"/>
      <c r="C29" s="109"/>
      <c r="D29" s="109"/>
      <c r="E29" s="109"/>
      <c r="F29" s="110"/>
      <c r="G29" s="111"/>
      <c r="H29" s="115" t="s">
        <v>80</v>
      </c>
      <c r="I29" s="115"/>
      <c r="J29" s="115"/>
      <c r="K29" s="116"/>
    </row>
    <row r="30" spans="1:16 16384:16384" ht="15.95" customHeight="1" x14ac:dyDescent="0.25">
      <c r="A30" s="59"/>
      <c r="B30" s="60"/>
      <c r="C30" s="60"/>
      <c r="D30" s="60"/>
      <c r="E30" s="60"/>
      <c r="F30" s="60"/>
      <c r="G30" s="61"/>
      <c r="H30" s="112" t="s">
        <v>81</v>
      </c>
      <c r="I30" s="112"/>
      <c r="J30" s="112" t="s">
        <v>82</v>
      </c>
      <c r="K30" s="113"/>
    </row>
    <row r="31" spans="1:16 16384:16384" ht="15.95" customHeight="1" x14ac:dyDescent="0.25">
      <c r="A31" s="45" t="s">
        <v>91</v>
      </c>
      <c r="B31" s="46"/>
      <c r="C31" s="46"/>
      <c r="D31" s="46"/>
      <c r="E31" s="46"/>
      <c r="F31" s="46"/>
      <c r="G31" s="46"/>
      <c r="H31" s="46"/>
      <c r="I31" s="46"/>
      <c r="J31" s="46"/>
      <c r="K31" s="82"/>
      <c r="XFD31" s="1" t="s">
        <v>104</v>
      </c>
    </row>
    <row r="32" spans="1:16 16384:16384" ht="15.95" customHeight="1" x14ac:dyDescent="0.25">
      <c r="A32" s="48" t="s">
        <v>41</v>
      </c>
      <c r="B32" s="49"/>
      <c r="C32" s="49"/>
      <c r="D32" s="49"/>
      <c r="E32" s="49"/>
      <c r="F32" s="49"/>
      <c r="G32" s="50"/>
      <c r="H32" s="69">
        <f>IF(Formulario!A4="TD",IF(Formulario!B4="Argentina",IF(Formulario!P4="$",Formulario!Q4,0),0),0)+IF(Formulario!A5="TD",IF(Formulario!B5="Argentina",IF(Formulario!P5="$",Formulario!Q5,0),0),0)+IF(Formulario!A6="TD",IF(Formulario!B6="Argentina",IF(Formulario!P6="$",Formulario!Q6,0),0),0)+IF(Formulario!A7="TD",IF(Formulario!B7="Argentina",IF(Formulario!P7="$",Formulario!Q7,0),0),0)+IF(Formulario!A8="TD",IF(Formulario!B8="Argentina",IF(Formulario!P8="$",Formulario!Q8,0),0),0)+IF(Formulario!A9="TD",IF(Formulario!B9="Argentina",IF(Formulario!P9="$",Formulario!Q9,0),0),0)</f>
        <v>0</v>
      </c>
      <c r="I32" s="69"/>
      <c r="J32" s="69">
        <f>IF(Formulario!A4="TD",IF(Formulario!B4="Argentina",IF(Formulario!P4="USD",Formulario!Q4,0),0),0)+IF(Formulario!A5="TD",IF(Formulario!B5="Argentina",IF(Formulario!P5="USD",Formulario!Q5,0),0),0)+IF(Formulario!A6="TD",IF(Formulario!B6="Argentina",IF(Formulario!P6="USD",Formulario!Q6,0),0),0)+IF(Formulario!A7="TD",IF(Formulario!B7="Argentina",IF(Formulario!P7="USD",Formulario!Q7,0),0),0)+IF(Formulario!A8="TD",IF(Formulario!B8="Argentina",IF(Formulario!P8="USD",Formulario!Q8,0),0),0)+IF(Formulario!A9="TD",IF(Formulario!B9="Argentina",IF(Formulario!P9="USD",Formulario!Q9,0),0),0)</f>
        <v>0</v>
      </c>
      <c r="K32" s="114"/>
    </row>
    <row r="33" spans="1:18" ht="15.95" customHeight="1" x14ac:dyDescent="0.25">
      <c r="A33" s="48" t="s">
        <v>86</v>
      </c>
      <c r="B33" s="49"/>
      <c r="C33" s="49"/>
      <c r="D33" s="49"/>
      <c r="E33" s="49"/>
      <c r="F33" s="49"/>
      <c r="G33" s="50"/>
      <c r="H33" s="69">
        <f>IF(Formulario!A14="TD",IF(Formulario!B14="Argentina",IF(Formulario!C14="Rodado",IF(Formulario!L14="$",Formulario!M14,0),0),0),0)+IF(Formulario!A15="TD",IF(Formulario!B15="Argentina",IF(Formulario!C15="Rodado",IF(Formulario!L15="$",Formulario!M15,0),0),0),0)+IF(Formulario!A16="TD",IF(Formulario!B16="Argentina",IF(Formulario!C16="Rodado",IF(Formulario!L16="$",Formulario!M16,0),0),0),0)+IF(Formulario!A17="TD",IF(Formulario!B17="Argentina",IF(Formulario!C17="Rodado",IF(Formulario!L17="$",Formulario!M17,0),0),0),0)+IF(Formulario!A18="TD",IF(Formulario!B18="Argentina",IF(Formulario!C18="Rodado",IF(Formulario!L18="$",Formulario!M18,0),0),0),0)+IF(Formulario!A19="TD",IF(Formulario!B19="Argentina",IF(Formulario!C19="Rodado",IF(Formulario!L19="$",Formulario!M19,0),0),0),0)</f>
        <v>0</v>
      </c>
      <c r="I33" s="69"/>
      <c r="J33" s="69">
        <f>IF(Formulario!A14="TD",IF(Formulario!B14="Argentina",IF(Formulario!C14="Rodado",IF(Formulario!L14="USD",Formulario!M14,0),0),0),0)+IF(Formulario!A15="TD",IF(Formulario!B15="Argentina",IF(Formulario!C15="Rodado",IF(Formulario!L15="USD",Formulario!M15,0),0),0),0)+IF(Formulario!A16="TD",IF(Formulario!B16="Argentina",IF(Formulario!C16="Rodado",IF(Formulario!L16="USD",Formulario!M16,0),0),0),0)+IF(Formulario!A17="TD",IF(Formulario!B17="Argentina",IF(Formulario!C17="Rodado",IF(Formulario!L17="USD",Formulario!M17,0),0),0),0)+IF(Formulario!A18="TD",IF(Formulario!B18="Argentina",IF(Formulario!C18="Rodado",IF(Formulario!L18="USD",Formulario!M18,0),0),0),0)+IF(Formulario!A19="TD",IF(Formulario!B19="Argentina",IF(Formulario!C19="Rodado",IF(Formulario!L19="USD",Formulario!M19,0),0),0),0)</f>
        <v>0</v>
      </c>
      <c r="K33" s="114"/>
    </row>
    <row r="34" spans="1:18" ht="15.95" customHeight="1" x14ac:dyDescent="0.25">
      <c r="A34" s="48" t="s">
        <v>87</v>
      </c>
      <c r="B34" s="49"/>
      <c r="C34" s="49"/>
      <c r="D34" s="49"/>
      <c r="E34" s="49"/>
      <c r="F34" s="49"/>
      <c r="G34" s="50"/>
      <c r="H34" s="69">
        <f>IF(Formulario!A14="TD",IF(Formulario!B14="Argentina",IF(Formulario!C14="Embarcación",IF(Formulario!L14="$",Formulario!M14,0),0),0),0)+IF(Formulario!A15="TD",IF(Formulario!B15="Argentina",IF(Formulario!C15="Embarcación",IF(Formulario!L15="$",Formulario!M15,0),0),0),0)+IF(Formulario!A16="TD",IF(Formulario!B16="Argentina",IF(Formulario!C16="Embarcación",IF(Formulario!L16="$",Formulario!M16,0),0),0),0)+IF(Formulario!A17="TD",IF(Formulario!B17="Argentina",IF(Formulario!C17="Embarcación",IF(Formulario!L17="$",Formulario!M17,0),0),0),0)+IF(Formulario!A18="TD",IF(Formulario!B18="Argentina",IF(Formulario!C18="Embarcación",IF(Formulario!L18="$",Formulario!M18,0),0),0),0)+IF(Formulario!A19="TD",IF(Formulario!B19="Argentina",IF(Formulario!C19="Embarcación",IF(Formulario!L19="$",Formulario!M19,0),0),0),0)</f>
        <v>0</v>
      </c>
      <c r="I34" s="69"/>
      <c r="J34" s="69">
        <f>IF(Formulario!A14="TD",IF(Formulario!B14="Argentina",IF(Formulario!C14="Embarcación",IF(Formulario!L14="USD",Formulario!M14,0),0),0),0)+IF(Formulario!A15="TD",IF(Formulario!B15="Argentina",IF(Formulario!C15="Embarcación",IF(Formulario!L15="USD",Formulario!M15,0),0),0),0)+IF(Formulario!A16="TD",IF(Formulario!B16="Argentina",IF(Formulario!C16="Embarcación",IF(Formulario!L16="USD",Formulario!M16,0),0),0),0)+IF(Formulario!A17="TD",IF(Formulario!B17="Argentina",IF(Formulario!C17="Embarcación",IF(Formulario!L17="USD",Formulario!M17,0),0),0),0)+IF(Formulario!A18="TD",IF(Formulario!B18="Argentina",IF(Formulario!C18="Embarcación",IF(Formulario!L18="USD",Formulario!M18,0),0),0),0)+IF(Formulario!A19="TD",IF(Formulario!B19="Argentina",IF(Formulario!C19="Embarcación",IF(Formulario!L19="USD",Formulario!M19,0),0),0),0)</f>
        <v>0</v>
      </c>
      <c r="K34" s="114"/>
    </row>
    <row r="35" spans="1:18" ht="15.95" customHeight="1" x14ac:dyDescent="0.25">
      <c r="A35" s="48" t="s">
        <v>88</v>
      </c>
      <c r="B35" s="49"/>
      <c r="C35" s="49"/>
      <c r="D35" s="49"/>
      <c r="E35" s="49"/>
      <c r="F35" s="49"/>
      <c r="G35" s="50"/>
      <c r="H35" s="69">
        <f>IF(Formulario!A14="TD",IF(Formulario!B14="Argentina",IF(Formulario!C14="Aeronave",IF(Formulario!L14="$",Formulario!M14,0),0),0),0)+IF(Formulario!A15="TD",IF(Formulario!B15="Argentina",IF(Formulario!C15="Aeronave",IF(Formulario!L15="$",Formulario!M15,0),0),0),0)+IF(Formulario!A16="TD",IF(Formulario!B16="Argentina",IF(Formulario!C16="Aeronave",IF(Formulario!L16="$",Formulario!M16,0),0),0),0)+IF(Formulario!A17="TD",IF(Formulario!B17="Argentina",IF(Formulario!C17="Aeronave",IF(Formulario!L17="$",Formulario!M17,0),0),0),0)+IF(Formulario!A18="TD",IF(Formulario!B18="Argentina",IF(Formulario!C18="Aeronave",IF(Formulario!L18="$",Formulario!M18,0),0),0),0)+IF(Formulario!A19="TD",IF(Formulario!B19="Argentina",IF(Formulario!C19="Aeronave",IF(Formulario!L19="$",Formulario!M19,0),0),0),0)</f>
        <v>0</v>
      </c>
      <c r="I35" s="69"/>
      <c r="J35" s="69">
        <f>IF(Formulario!A14="TD",IF(Formulario!B14="Argentina",IF(Formulario!C14="Aeronave",IF(Formulario!L14="USD",Formulario!M14,0),0),0),0)+IF(Formulario!A15="TD",IF(Formulario!B15="Argentina",IF(Formulario!C15="Aeronave",IF(Formulario!L15="USD",Formulario!M15,0),0),0),0)+IF(Formulario!A16="TD",IF(Formulario!B16="Argentina",IF(Formulario!C16="Aeronave",IF(Formulario!L16="USD",Formulario!M16,0),0),0),0)+IF(Formulario!A17="TD",IF(Formulario!B17="Argentina",IF(Formulario!C17="Aeronave",IF(Formulario!L17="USD",Formulario!M17,0),0),0),0)+IF(Formulario!A18="TD",IF(Formulario!B18="Argentina",IF(Formulario!C18="Aeronave",IF(Formulario!L18="USD",Formulario!M18,0),0),0),0)+IF(Formulario!A19="TD",IF(Formulario!B19="Argentina",IF(Formulario!C19="Aeronave",IF(Formulario!L19="USD",Formulario!M19,0),0),0),0)</f>
        <v>0</v>
      </c>
      <c r="K35" s="114"/>
    </row>
    <row r="36" spans="1:18" ht="15.95" customHeight="1" x14ac:dyDescent="0.25">
      <c r="A36" s="48" t="s">
        <v>14</v>
      </c>
      <c r="B36" s="49"/>
      <c r="C36" s="49"/>
      <c r="D36" s="49"/>
      <c r="E36" s="49"/>
      <c r="F36" s="49"/>
      <c r="G36" s="50"/>
      <c r="H36" s="69">
        <f>IF(Formulario!A24="TD",IF(Formulario!B24="Argentina",IF(Formulario!K24="$",Formulario!L24,0),0),0)+IF(Formulario!A25="TD",IF(Formulario!B25="Argentina",IF(Formulario!K25="$",Formulario!L25,0),0),0)+IF(Formulario!A26="TD",IF(Formulario!B26="Argentina",IF(Formulario!K26="$",Formulario!L26,0),0),0)+IF(Formulario!A27="TD",IF(Formulario!B27="Argentina",IF(Formulario!K27="$",Formulario!L27,0),0),0)+IF(Formulario!A28="TD",IF(Formulario!B28="Argentina",IF(Formulario!K28="$",Formulario!L28,0),0),0)+IF(Formulario!A29="TD",IF(Formulario!B29="Argentina",IF(Formulario!K29="$",Formulario!L29,0),0),0)</f>
        <v>0</v>
      </c>
      <c r="I36" s="69"/>
      <c r="J36" s="69">
        <f>IF(Formulario!A24="TD",IF(Formulario!B24="Argentina",IF(Formulario!K24="USD",Formulario!L24,0),0),0)+IF(Formulario!A25="TD",IF(Formulario!B25="Argentina",IF(Formulario!K25="USD",Formulario!L25,0),0),0)+IF(Formulario!A26="TD",IF(Formulario!B26="Argentina",IF(Formulario!K26="USD",Formulario!L26,0),0),0)+IF(Formulario!A27="TD",IF(Formulario!B27="Argentina",IF(Formulario!K27="USD",Formulario!L27,0),0),0)+IF(Formulario!A28="TD",IF(Formulario!B28="Argentina",IF(Formulario!K28="USD",Formulario!L28,0),0),0)+IF(Formulario!A29="TD",IF(Formulario!B29="Argentina",IF(Formulario!K29="USD",Formulario!L29,0),0),0)</f>
        <v>0</v>
      </c>
      <c r="K36" s="114"/>
    </row>
    <row r="37" spans="1:18" ht="15.95" customHeight="1" x14ac:dyDescent="0.25">
      <c r="A37" s="48" t="s">
        <v>48</v>
      </c>
      <c r="B37" s="49"/>
      <c r="C37" s="49"/>
      <c r="D37" s="49"/>
      <c r="E37" s="49"/>
      <c r="F37" s="49"/>
      <c r="G37" s="50"/>
      <c r="H37" s="69">
        <f>IF(Formulario!A34="TD",IF(Formulario!B34="Argentina",IF(Formulario!F34="$",Formulario!G34),0),0)+IF(Formulario!A35="TD",IF(Formulario!B35="Argentina",IF(Formulario!F35="$",Formulario!G35),0),0)+IF(Formulario!A36="TD",IF(Formulario!B36="Argentina",IF(Formulario!F36="$",Formulario!G36),0),0)+IF(Formulario!A37="TD",IF(Formulario!B37="Argentina",IF(Formulario!F37="$",Formulario!G37),0),0)+IF(Formulario!A38="TD",IF(Formulario!B38="Argentina",IF(Formulario!F38="$",Formulario!G38),0),0)+IF(Formulario!A39="TD",IF(Formulario!B39="Argentina",IF(Formulario!F39="$",Formulario!G39),0),0)+IF(Formulario!I34="TD",IF(Formulario!J34="Argentina",IF(Formulario!O34="$",Formulario!P34),0),0)+IF(Formulario!I35="TD",IF(Formulario!J35="Argentina",IF(Formulario!O35="$",Formulario!P35),0),0)+IF(Formulario!I36="TD",IF(Formulario!J36="Argentina",IF(Formulario!O36="$",Formulario!P36),0),0)+IF(Formulario!I37="TD",IF(Formulario!J37="Argentina",IF(Formulario!O37="$",Formulario!P37),0),0)+IF(Formulario!I38="TD",IF(Formulario!J38="Argentina",IF(Formulario!O38="$",Formulario!P38),0),0)+IF(Formulario!I39="TD",IF(Formulario!J39="Argentina",IF(Formulario!O39="$",Formulario!P39),0),0)</f>
        <v>0</v>
      </c>
      <c r="I37" s="69"/>
      <c r="J37" s="69">
        <f>IF(Formulario!A34="TD",IF(Formulario!B34="Argentina",IF(Formulario!F34="USD",Formulario!G34),0),0)+IF(Formulario!A35="TD",IF(Formulario!B35="Argentina",IF(Formulario!F35="USD",Formulario!G35),0),0)+IF(Formulario!A36="TD",IF(Formulario!B36="Argentina",IF(Formulario!F36="USD",Formulario!G36),0),0)+IF(Formulario!A37="TD",IF(Formulario!B37="Argentina",IF(Formulario!F37="USD",Formulario!G37),0),0)+IF(Formulario!A38="TD",IF(Formulario!B38="Argentina",IF(Formulario!F38="USD",Formulario!G38),0),0)+IF(Formulario!A39="TD",IF(Formulario!B39="Argentina",IF(Formulario!F39="USD",Formulario!G39),0),0)+IF(Formulario!I34="TD",IF(Formulario!J34="Argentina",IF(Formulario!O34="USD",Formulario!P34),0),0)+IF(Formulario!I35="TD",IF(Formulario!J35="Argentina",IF(Formulario!O35="USD",Formulario!P35),0),0)+IF(Formulario!I36="TD",IF(Formulario!J36="Argentina",IF(Formulario!O36="USD",Formulario!P36),0),0)+IF(Formulario!I37="TD",IF(Formulario!J37="Argentina",IF(Formulario!O37="USD",Formulario!P37),0),0)+IF(Formulario!I38="TD",IF(Formulario!J38="Argentina",IF(Formulario!O38="USD",Formulario!P38),0),0)+IF(Formulario!I39="TD",IF(Formulario!J39="Argentina",IF(Formulario!O39="USD",Formulario!P39),0),0)</f>
        <v>0</v>
      </c>
      <c r="K37" s="114"/>
    </row>
    <row r="38" spans="1:18" ht="15.95" customHeight="1" x14ac:dyDescent="0.25">
      <c r="A38" s="48" t="s">
        <v>42</v>
      </c>
      <c r="B38" s="49"/>
      <c r="C38" s="49"/>
      <c r="D38" s="49"/>
      <c r="E38" s="49"/>
      <c r="F38" s="49"/>
      <c r="G38" s="50"/>
      <c r="H38" s="69">
        <f>IF(Formulario!A53="TD",IF(Formulario!B53="Argentina",IF(Formulario!C53="Inversión en Títulos y Valores",IF(Formulario!N53="$",Formulario!O53),0),0),0)+IF(Formulario!A54="TD",IF(Formulario!B54="Argentina",IF(Formulario!C54="Inversión en Títulos y Valores",IF(Formulario!N54="$",Formulario!O53),0),0),0)+IF(Formulario!A55="TD",IF(Formulario!B55="Argentina",IF(Formulario!C55="Inversión en Títulos y Valores",IF(Formulario!N55="$",Formulario!O55),0),0),0)+IF(Formulario!A56="TD",IF(Formulario!B56="Argentina",IF(Formulario!C56="Inversión en Títulos y Valores",IF(Formulario!N56="$",Formulario!O56),0),0),0)+IF(Formulario!A57="TD",IF(Formulario!B57="Argentina",IF(Formulario!C57="Inversión en Títulos y Valores",IF(Formulario!N57="$",Formulario!O57),0),0),0)+IF(Formulario!A58="TD",IF(Formulario!B58="Argentina",IF(Formulario!C58="Inversión en Títulos y Valores",IF(Formulario!N58="$",Formulario!O58),0),0),0)</f>
        <v>0</v>
      </c>
      <c r="I38" s="69"/>
      <c r="J38" s="69">
        <f>IF(Formulario!A53="TD",IF(Formulario!B53="Argentina",IF(Formulario!C53="Inversión en Títulos y Valores",IF(Formulario!N53="USD",Formulario!O53),0),0),0)+IF(Formulario!A54="TD",IF(Formulario!B54="Argentina",IF(Formulario!C54="Inversión en Títulos y Valores",IF(Formulario!N54="USD",Formulario!O53),0),0),0)+IF(Formulario!A55="TD",IF(Formulario!B55="Argentina",IF(Formulario!C55="Inversión en Títulos y Valores",IF(Formulario!N55="USD",Formulario!O55),0),0),0)+IF(Formulario!A56="TD",IF(Formulario!B56="Argentina",IF(Formulario!C56="Inversión en Títulos y Valores",IF(Formulario!N56="USD",Formulario!O56),0),0),0)+IF(Formulario!A57="TD",IF(Formulario!B57="Argentina",IF(Formulario!C57="Inversión en Títulos y Valores",IF(Formulario!N57="USD",Formulario!O57),0),0),0)+IF(Formulario!A58="TD",IF(Formulario!B58="Argentina",IF(Formulario!C58="Inversión en Títulos y Valores",IF(Formulario!N58="USD",Formulario!O58),0),0),0)</f>
        <v>0</v>
      </c>
      <c r="K38" s="114"/>
      <c r="M38" s="3"/>
      <c r="N38" s="3"/>
      <c r="O38" s="3"/>
      <c r="P38" s="3"/>
      <c r="Q38" s="3"/>
      <c r="R38" s="4"/>
    </row>
    <row r="39" spans="1:18" ht="15.95" customHeight="1" x14ac:dyDescent="0.25">
      <c r="A39" s="48" t="s">
        <v>45</v>
      </c>
      <c r="B39" s="49"/>
      <c r="C39" s="49"/>
      <c r="D39" s="49"/>
      <c r="E39" s="49"/>
      <c r="F39" s="49"/>
      <c r="G39" s="50"/>
      <c r="H39" s="69">
        <f>IF(Formulario!A53="TD",IF(Formulario!B53="Argentina",IF(Formulario!C53="Inversión en entidades financieras",IF(Formulario!N53="$",Formulario!O53),0),0),0)+IF(Formulario!A54="TD",IF(Formulario!B54="Argentina",IF(Formulario!C54="Inversión en entidades financieras",IF(Formulario!N54="$",Formulario!O53),0),0),0)+IF(Formulario!A55="TD",IF(Formulario!B55="Argentina",IF(Formulario!C55="Inversión en entidades financieras",IF(Formulario!N55="$",Formulario!O55),0),0),0)+IF(Formulario!A56="TD",IF(Formulario!B56="Argentina",IF(Formulario!C56="Inversión en entidades financieras",IF(Formulario!N56="$",Formulario!O56),0),0),0)+IF(Formulario!A57="TD",IF(Formulario!B57="Argentina",IF(Formulario!C57="Inversión en entidades financieras",IF(Formulario!N57="$",Formulario!O57),0),0),0)+IF(Formulario!A58="TD",IF(Formulario!B58="Argentina",IF(Formulario!C58="Inversión en entidades financieras",IF(Formulario!N58="$",Formulario!O58),0),0),0)</f>
        <v>0</v>
      </c>
      <c r="I39" s="69"/>
      <c r="J39" s="69">
        <f>IF(Formulario!A53="TD",IF(Formulario!B53="Argentina",IF(Formulario!C53="Inversión en entidades financieras",IF(Formulario!N53="USD",Formulario!O53),0),0),0)+IF(Formulario!A54="TD",IF(Formulario!B54="Argentina",IF(Formulario!C54="Inversión en entidades financieras",IF(Formulario!N54="USD",Formulario!O53),0),0),0)+IF(Formulario!A55="TD",IF(Formulario!B55="Argentina",IF(Formulario!C55="Inversión en entidades financieras",IF(Formulario!N55="USD",Formulario!O55),0),0),0)+IF(Formulario!A56="TD",IF(Formulario!B56="Argentina",IF(Formulario!C56="Inversión en entidades financieras",IF(Formulario!N56="USD",Formulario!O56),0),0),0)+IF(Formulario!A57="TD",IF(Formulario!B57="Argentina",IF(Formulario!C57="Inversión en entidades financieras",IF(Formulario!N57="USD",Formulario!O57),0),0),0)+IF(Formulario!A58="TD",IF(Formulario!B58="Argentina",IF(Formulario!C58="Inversión en entidades financieras",IF(Formulario!N58="USD",Formulario!O58),0),0),0)</f>
        <v>0</v>
      </c>
      <c r="K39" s="114"/>
      <c r="M39" s="3"/>
      <c r="N39" s="3"/>
      <c r="O39" s="3"/>
      <c r="P39" s="3"/>
      <c r="Q39" s="3"/>
      <c r="R39" s="4"/>
    </row>
    <row r="40" spans="1:18" ht="15.95" customHeight="1" x14ac:dyDescent="0.25">
      <c r="A40" s="48" t="s">
        <v>43</v>
      </c>
      <c r="B40" s="49"/>
      <c r="C40" s="49"/>
      <c r="D40" s="49"/>
      <c r="E40" s="49"/>
      <c r="F40" s="49"/>
      <c r="G40" s="50"/>
      <c r="H40" s="69">
        <f>IF(Formulario!A53="TD",IF(Formulario!B53="Argentina",IF(Formulario!C53="Participación en Sociedades de Capital",IF(Formulario!N53="$",Formulario!O53),0),0),0)+IF(Formulario!A54="TD",IF(Formulario!B54="Argentina",IF(Formulario!C54="Participación en Sociedades de Capital",IF(Formulario!N54="$",Formulario!O53),0),0),0)+IF(Formulario!A55="TD",IF(Formulario!B55="Argentina",IF(Formulario!C55="Participación en Sociedades de Capital",IF(Formulario!N55="$",Formulario!O55),0),0),0)+IF(Formulario!A56="TD",IF(Formulario!B56="Argentina",IF(Formulario!C56="Participación en Sociedades de Capital",IF(Formulario!N56="$",Formulario!O56),0),0),0)+IF(Formulario!A57="TD",IF(Formulario!B57="Argentina",IF(Formulario!C57="Participación en Sociedades de Capital",IF(Formulario!N57="$",Formulario!O57),0),0),0)+IF(Formulario!A58="TD",IF(Formulario!B58="Argentina",IF(Formulario!C58="Participación en Sociedades de Capital",IF(Formulario!N58="$",Formulario!O58),0),0),0)</f>
        <v>0</v>
      </c>
      <c r="I40" s="69"/>
      <c r="J40" s="69">
        <f>IF(Formulario!A53="TD",IF(Formulario!B53="Argentina",IF(Formulario!C53="Participación en Sociedades de Capital",IF(Formulario!N53="USD",Formulario!O53),0),0),0)+IF(Formulario!A54="TD",IF(Formulario!B54="Argentina",IF(Formulario!C54="Participación en Sociedades de Capital",IF(Formulario!N54="USD",Formulario!O53),0),0),0)+IF(Formulario!A55="TD",IF(Formulario!B55="Argentina",IF(Formulario!C55="Participación en Sociedades de Capital",IF(Formulario!N55="USD",Formulario!O55),0),0),0)+IF(Formulario!A56="TD",IF(Formulario!B56="Argentina",IF(Formulario!C56="Participación en Sociedades de Capital",IF(Formulario!N56="USD",Formulario!O56),0),0),0)+IF(Formulario!A57="TD",IF(Formulario!B57="Argentina",IF(Formulario!C57="Participación en Sociedades de Capital",IF(Formulario!N57="USD",Formulario!O57),0),0),0)+IF(Formulario!A58="TD",IF(Formulario!B58="Argentina",IF(Formulario!C58="Participación en Sociedades de Capital",IF(Formulario!N58="USD",Formulario!O58),0),0),0)</f>
        <v>0</v>
      </c>
      <c r="K40" s="114"/>
      <c r="M40" s="3"/>
      <c r="N40" s="3"/>
      <c r="O40" s="3"/>
      <c r="P40" s="3"/>
      <c r="Q40" s="3"/>
      <c r="R40" s="4"/>
    </row>
    <row r="41" spans="1:18" ht="15.95" customHeight="1" x14ac:dyDescent="0.25">
      <c r="A41" s="48" t="s">
        <v>44</v>
      </c>
      <c r="B41" s="49"/>
      <c r="C41" s="49"/>
      <c r="D41" s="49"/>
      <c r="E41" s="49"/>
      <c r="F41" s="49"/>
      <c r="G41" s="50"/>
      <c r="H41" s="69">
        <f>IF(Formulario!A53="TD",IF(Formulario!B53="Argentina",IF(Formulario!C53="Participación en otras sociedades",IF(Formulario!N53="$",Formulario!O53),0),0),0)+IF(Formulario!A54="TD",IF(Formulario!B54="Argentina",IF(Formulario!C54="Participación en otras sociedades",IF(Formulario!N54="$",Formulario!O53),0),0),0)+IF(Formulario!A55="TD",IF(Formulario!B55="Argentina",IF(Formulario!C55="Participación en otras sociedades",IF(Formulario!N55="$",Formulario!O55),0),0),0)+IF(Formulario!A56="TD",IF(Formulario!B56="Argentina",IF(Formulario!C56="Participación en otras sociedades",IF(Formulario!N56="$",Formulario!O56),0),0),0)+IF(Formulario!A57="TD",IF(Formulario!B57="Argentina",IF(Formulario!C57="Participación en otras sociedades",IF(Formulario!N57="$",Formulario!O57),0),0),0)+IF(Formulario!A58="TD",IF(Formulario!B58="Argentina",IF(Formulario!C58="Participación en otras sociedades",IF(Formulario!N58="$",Formulario!O58),0),0),0)</f>
        <v>0</v>
      </c>
      <c r="I41" s="69"/>
      <c r="J41" s="69">
        <f>IF(Formulario!A53="TD",IF(Formulario!B53="Argentina",IF(Formulario!C53="Participación en otras sociedades",IF(Formulario!N53="USD",Formulario!O53),0),0),0)+IF(Formulario!A54="TD",IF(Formulario!B54="Argentina",IF(Formulario!C54="Participación en otras sociedades",IF(Formulario!N54="USD",Formulario!O53),0),0),0)+IF(Formulario!A55="TD",IF(Formulario!B55="Argentina",IF(Formulario!C55="Participación en otras sociedades",IF(Formulario!N55="USD",Formulario!O55),0),0),0)+IF(Formulario!A56="TD",IF(Formulario!B56="Argentina",IF(Formulario!C56="Participación en otras sociedades",IF(Formulario!N56="USD",Formulario!O56),0),0),0)+IF(Formulario!A57="TD",IF(Formulario!B57="Argentina",IF(Formulario!C57="Participación en otras sociedades",IF(Formulario!N57="USD",Formulario!O57),0),0),0)+IF(Formulario!A58="TD",IF(Formulario!B58="Argentina",IF(Formulario!C58="Participación en otras sociedades",IF(Formulario!N58="USD",Formulario!O58),0),0),0)</f>
        <v>0</v>
      </c>
      <c r="K41" s="114"/>
    </row>
    <row r="42" spans="1:18" ht="15.95" customHeight="1" x14ac:dyDescent="0.25">
      <c r="A42" s="48" t="s">
        <v>46</v>
      </c>
      <c r="B42" s="49"/>
      <c r="C42" s="49"/>
      <c r="D42" s="49"/>
      <c r="E42" s="49"/>
      <c r="F42" s="49"/>
      <c r="G42" s="50"/>
      <c r="H42" s="69">
        <f>IF(Formulario!A63="TD",IF(Formulario!B63="Argentina",IF(Formulario!N63="$",Formulario!O63),0),0)+IF(Formulario!A64="TD",IF(Formulario!B64="Argentina",IF(Formulario!N64="$",Formulario!O64),0),0)+IF(Formulario!A65="TD",IF(Formulario!B65="Argentina",IF(Formulario!N65="$",Formulario!O65),0),0)+IF(Formulario!A66="TD",IF(Formulario!B66="Argentina",IF(Formulario!N66="$",Formulario!O66),0),0)+IF(Formulario!A67="TD",IF(Formulario!B67="Argentina",IF(Formulario!N67="$",Formulario!O67),0),0)+IF(Formulario!A68="TD",IF(Formulario!B68="Argentina",IF(Formulario!N68="$",Formulario!O68),0),0)</f>
        <v>0</v>
      </c>
      <c r="I42" s="69"/>
      <c r="J42" s="69" t="s">
        <v>92</v>
      </c>
      <c r="K42" s="114"/>
    </row>
    <row r="43" spans="1:18" ht="15.95" customHeight="1" x14ac:dyDescent="0.25">
      <c r="A43" s="48" t="s">
        <v>47</v>
      </c>
      <c r="B43" s="49"/>
      <c r="C43" s="49"/>
      <c r="D43" s="49"/>
      <c r="E43" s="49"/>
      <c r="F43" s="49"/>
      <c r="G43" s="50"/>
      <c r="H43" s="69" t="s">
        <v>92</v>
      </c>
      <c r="I43" s="69"/>
      <c r="J43" s="69">
        <f>IF(Formulario!A63="TD",IF(Formulario!B63="Argentina",IF(Formulario!N63="USD",Formulario!O63),0),0)+IF(Formulario!A64="TD",IF(Formulario!B64="Argentina",IF(Formulario!N64="USD",Formulario!O64),0),0)+IF(Formulario!A65="TD",IF(Formulario!B65="Argentina",IF(Formulario!N65="USD",Formulario!O65),0),0)+IF(Formulario!A66="TD",IF(Formulario!B66="Argentina",IF(Formulario!N66="USD",Formulario!O66),0),0)+IF(Formulario!A67="TD",IF(Formulario!B67="Argentina",IF(Formulario!N67="USD",Formulario!O67),0),0)+IF(Formulario!A68="TD",IF(Formulario!B68="Argentina",IF(Formulario!N68="USD",Formulario!O68),0),0)</f>
        <v>0</v>
      </c>
      <c r="K43" s="114"/>
    </row>
    <row r="44" spans="1:18" ht="15.95" customHeight="1" x14ac:dyDescent="0.25">
      <c r="A44" s="48" t="s">
        <v>90</v>
      </c>
      <c r="B44" s="49"/>
      <c r="C44" s="49"/>
      <c r="D44" s="49"/>
      <c r="E44" s="49"/>
      <c r="F44" s="49"/>
      <c r="G44" s="50"/>
      <c r="H44" s="69">
        <f>IF(Formulario!A72="TD",IF(Formulario!B72="Argentina",IF(Formulario!F72="$",Formulario!G72),0),0)+IF(Formulario!A73="TD",IF(Formulario!B73="Argentina",IF(Formulario!F73="$",Formulario!G73),0),0)</f>
        <v>0</v>
      </c>
      <c r="I44" s="69"/>
      <c r="J44" s="69">
        <f>IF(Formulario!A72="TD",IF(Formulario!B72="Argentina",IF(Formulario!F72="USD",Formulario!G72),0),0)+IF(Formulario!A73="TD",IF(Formulario!B73="Argentina",IF(Formulario!F73="USD",Formulario!G73),0),0)</f>
        <v>0</v>
      </c>
      <c r="K44" s="114"/>
    </row>
    <row r="45" spans="1:18" ht="15.95" customHeight="1" x14ac:dyDescent="0.25">
      <c r="A45" s="48" t="s">
        <v>79</v>
      </c>
      <c r="B45" s="49"/>
      <c r="C45" s="49"/>
      <c r="D45" s="49"/>
      <c r="E45" s="49"/>
      <c r="F45" s="49"/>
      <c r="G45" s="50"/>
      <c r="H45" s="69">
        <f>Formulario!C76</f>
        <v>0</v>
      </c>
      <c r="I45" s="69"/>
      <c r="J45" s="69">
        <f>Formulario!C77</f>
        <v>0</v>
      </c>
      <c r="K45" s="114"/>
    </row>
    <row r="46" spans="1:18" ht="15.95" customHeight="1" x14ac:dyDescent="0.25">
      <c r="A46" s="48" t="s">
        <v>50</v>
      </c>
      <c r="B46" s="49"/>
      <c r="C46" s="49"/>
      <c r="D46" s="49"/>
      <c r="E46" s="49"/>
      <c r="F46" s="49"/>
      <c r="G46" s="50"/>
      <c r="H46" s="51">
        <f>SUM(H32:I45)</f>
        <v>0</v>
      </c>
      <c r="I46" s="51"/>
      <c r="J46" s="51">
        <f>SUM(J32:K45)</f>
        <v>0</v>
      </c>
      <c r="K46" s="52"/>
    </row>
    <row r="47" spans="1:18" ht="15.95" customHeight="1" x14ac:dyDescent="0.25">
      <c r="A47" s="45" t="s">
        <v>51</v>
      </c>
      <c r="B47" s="46"/>
      <c r="C47" s="46"/>
      <c r="D47" s="46"/>
      <c r="E47" s="46"/>
      <c r="F47" s="46"/>
      <c r="G47" s="46"/>
      <c r="H47" s="46"/>
      <c r="I47" s="46"/>
      <c r="J47" s="46"/>
      <c r="K47" s="82"/>
    </row>
    <row r="48" spans="1:18" ht="15.95" customHeight="1" x14ac:dyDescent="0.25">
      <c r="A48" s="48" t="s">
        <v>76</v>
      </c>
      <c r="B48" s="49"/>
      <c r="C48" s="49"/>
      <c r="D48" s="49"/>
      <c r="E48" s="49"/>
      <c r="F48" s="49"/>
      <c r="G48" s="50"/>
      <c r="H48" s="51">
        <f>IF(Formulario!I72="TD",IF(Formulario!J72="Argentina",IF(Formulario!M72="Con Entidades Financieras",IF(Formulario!P72="$",Formulario!Q72),0),0),0)+IF(Formulario!I73="TD",IF(Formulario!J73="Argentina",IF(Formulario!M73="Con Entidades Financieras",IF(Formulario!P73="$",Formulario!Q73),0),0),0)</f>
        <v>0</v>
      </c>
      <c r="I48" s="51"/>
      <c r="J48" s="51">
        <f>IF(Formulario!I72="TD",IF(Formulario!J72="Argentina",IF(Formulario!M72="Con Entidades Financieras",IF(Formulario!P72="USD",Formulario!Q72),0),0),0)+IF(Formulario!I73="TD",IF(Formulario!J73="Argentina",IF(Formulario!M73="Con Entidades Financieras",IF(Formulario!P73="USD",Formulario!Q73),0),0),0)</f>
        <v>0</v>
      </c>
      <c r="K48" s="52"/>
    </row>
    <row r="49" spans="1:11" ht="15.95" customHeight="1" x14ac:dyDescent="0.25">
      <c r="A49" s="48" t="s">
        <v>53</v>
      </c>
      <c r="B49" s="49"/>
      <c r="C49" s="49"/>
      <c r="D49" s="49"/>
      <c r="E49" s="49"/>
      <c r="F49" s="49"/>
      <c r="G49" s="50"/>
      <c r="H49" s="51">
        <f>IF(Formulario!I72="TD",IF(Formulario!J72="Argentina",IF(Formulario!M72="Con otras personas y/o entidades",IF(Formulario!P72="$",Formulario!Q72),0),0),0)+IF(Formulario!I73="TD",IF(Formulario!J73="Argentina",IF(Formulario!M73="Con otras personas y/o entidades",IF(Formulario!P73="$",Formulario!Q73),0),0),0)</f>
        <v>0</v>
      </c>
      <c r="I49" s="51"/>
      <c r="J49" s="51">
        <f>IF(Formulario!I72="TD",IF(Formulario!J72="Argentina",IF(Formulario!M72="Con otras personas y/o entidades",IF(Formulario!P72="USD",Formulario!Q72),0),0),0)+IF(Formulario!I73="TD",IF(Formulario!J73="Argentina",IF(Formulario!M73="Con otras personas y/o entidades",IF(Formulario!P73="USD",Formulario!Q73),0),0),0)</f>
        <v>0</v>
      </c>
      <c r="K49" s="52"/>
    </row>
    <row r="50" spans="1:11" ht="15.95" customHeight="1" x14ac:dyDescent="0.25">
      <c r="A50" s="48" t="s">
        <v>50</v>
      </c>
      <c r="B50" s="49"/>
      <c r="C50" s="49"/>
      <c r="D50" s="49"/>
      <c r="E50" s="49"/>
      <c r="F50" s="49"/>
      <c r="G50" s="50"/>
      <c r="H50" s="51">
        <f>SUM(H48:I49)</f>
        <v>0</v>
      </c>
      <c r="I50" s="51"/>
      <c r="J50" s="51">
        <f>SUM(J48:K49)</f>
        <v>0</v>
      </c>
      <c r="K50" s="52"/>
    </row>
    <row r="51" spans="1:11" ht="15.95" customHeight="1" x14ac:dyDescent="0.25">
      <c r="A51" s="45" t="s">
        <v>54</v>
      </c>
      <c r="B51" s="46"/>
      <c r="C51" s="46"/>
      <c r="D51" s="46"/>
      <c r="E51" s="46"/>
      <c r="F51" s="46"/>
      <c r="G51" s="47"/>
      <c r="H51" s="53">
        <f>H46-H50</f>
        <v>0</v>
      </c>
      <c r="I51" s="55"/>
      <c r="J51" s="53">
        <f>J46-J50</f>
        <v>0</v>
      </c>
      <c r="K51" s="54"/>
    </row>
    <row r="52" spans="1:11" ht="15.95" customHeight="1" x14ac:dyDescent="0.25">
      <c r="A52" s="45" t="s">
        <v>55</v>
      </c>
      <c r="B52" s="46"/>
      <c r="C52" s="46"/>
      <c r="D52" s="46"/>
      <c r="E52" s="46"/>
      <c r="F52" s="46"/>
      <c r="G52" s="46"/>
      <c r="H52" s="46"/>
      <c r="I52" s="46"/>
      <c r="J52" s="46"/>
      <c r="K52" s="82"/>
    </row>
    <row r="53" spans="1:11" ht="15.95" customHeight="1" x14ac:dyDescent="0.25">
      <c r="A53" s="48" t="s">
        <v>41</v>
      </c>
      <c r="B53" s="49"/>
      <c r="C53" s="49"/>
      <c r="D53" s="49"/>
      <c r="E53" s="49"/>
      <c r="F53" s="49"/>
      <c r="G53" s="50"/>
      <c r="H53" s="51">
        <f>IF(Formulario!A4="TD",IF(Formulario!B4="Exterior",IF(Formulario!P4="$",Formulario!Q4,0),0),0)+IF(Formulario!A5="TD",IF(Formulario!B5="Exterior",IF(Formulario!P5="$",Formulario!Q5,0),0),0)+IF(Formulario!A6="TD",IF(Formulario!B6="Exterior",IF(Formulario!P6="$",Formulario!Q6,0),0),0)+IF(Formulario!A7="TD",IF(Formulario!B7="Exterior",IF(Formulario!P7="$",Formulario!Q7,0),0),0)+IF(Formulario!A8="TD",IF(Formulario!B8="Exterior",IF(Formulario!P8="$",Formulario!Q8,0),0),0)+IF(Formulario!A9="TD",IF(Formulario!B9="Exterior",IF(Formulario!P9="$",Formulario!Q9,0),0),0)</f>
        <v>0</v>
      </c>
      <c r="I53" s="51"/>
      <c r="J53" s="51">
        <f>IF(Formulario!A4="TD",IF(Formulario!B4="Exterior",IF(Formulario!P4="USD",Formulario!Q4,0),0),0)+IF(Formulario!A5="TD",IF(Formulario!B5="Exterior",IF(Formulario!P5="USD",Formulario!Q5,0),0),0)+IF(Formulario!A6="TD",IF(Formulario!B6="Exterior",IF(Formulario!P6="USD",Formulario!Q6,0),0),0)+IF(Formulario!A7="TD",IF(Formulario!B7="Exterior",IF(Formulario!P7="USD",Formulario!Q7,0),0),0)+IF(Formulario!A8="TD",IF(Formulario!B8="Exterior",IF(Formulario!P8="USD",Formulario!Q8,0),0),0)+IF(Formulario!A9="TD",IF(Formulario!B9="Exterior",IF(Formulario!P9="USD",Formulario!Q9,0),0),0)</f>
        <v>0</v>
      </c>
      <c r="K53" s="52"/>
    </row>
    <row r="54" spans="1:11" ht="15.95" customHeight="1" x14ac:dyDescent="0.25">
      <c r="A54" s="48" t="s">
        <v>49</v>
      </c>
      <c r="B54" s="49"/>
      <c r="C54" s="49"/>
      <c r="D54" s="49"/>
      <c r="E54" s="49"/>
      <c r="F54" s="49"/>
      <c r="G54" s="50"/>
      <c r="H54" s="51">
        <f>IF(Formulario!A14="TD",IF(Formulario!B14="Exterior",IF(Formulario!L14="$",Formulario!M14),0),0)+IF(Formulario!A15="TD",IF(Formulario!B15="Exterior",IF(Formulario!L15="$",Formulario!M15),0),0)+IF(Formulario!A16="TD",IF(Formulario!B16="Exterior",IF(Formulario!L16="$",Formulario!M16),0),0)+IF(Formulario!A17="TD",IF(Formulario!B17="Exterior",IF(Formulario!L17="$",Formulario!M17),0),0)+IF(Formulario!A18="TD",IF(Formulario!B18="Exterior",IF(Formulario!L18="$",Formulario!M18),0),0)+IF(Formulario!A19="TD",IF(Formulario!B19="Exterior",IF(Formulario!L19="$",Formulario!M19),0),0)+IF(Formulario!A24="TD",IF(Formulario!B24="Exterior",IF(Formulario!K24="$",Formulario!L24,0),0),0)+IF(Formulario!A25="TD",IF(Formulario!B25="Exterior",IF(Formulario!K25="$",Formulario!L25,0),0),0)+IF(Formulario!A26="TD",IF(Formulario!B26="Exterior",IF(Formulario!K26="$",Formulario!L26,0),0),0)+IF(Formulario!A27="TD",IF(Formulario!B27="Exterior",IF(Formulario!K27="$",Formulario!L27,0),0),0)+IF(Formulario!A28="TD",IF(Formulario!B28="Exterior",IF(Formulario!K28="$",Formulario!L28,0),0),0)+IF(Formulario!A29="TD",IF(Formulario!B29="Exterior",IF(Formulario!K29="$",Formulario!L29,0),0),0)+IF(Formulario!A34="TD",IF(Formulario!B34="Exterior",IF(Formulario!F34="$",Formulario!G34),0),0)+IF(Formulario!A35="TD",IF(Formulario!B35="Exterior",IF(Formulario!F35="$",Formulario!G35),0),0)+IF(Formulario!A36="TD",IF(Formulario!B36="Exterior",IF(Formulario!F36="$",Formulario!G36),0),0)+IF(Formulario!A37="TD",IF(Formulario!B37="Exterior",IF(Formulario!F37="$",Formulario!G37),0),0)+IF(Formulario!A38="TD",IF(Formulario!B38="Exterior",IF(Formulario!F38="$",Formulario!G38),0),0)+IF(Formulario!A39="TD",IF(Formulario!B39="Exterior",IF(Formulario!F39="$",Formulario!G39),0),0)+IF(Formulario!I34="TD",IF(Formulario!J34="Exterior",IF(Formulario!O34="$",Formulario!P34),0),0)+IF(Formulario!I35="TD",IF(Formulario!J35="Exterior",IF(Formulario!O35="$",Formulario!P35),0),0)+IF(Formulario!I36="TD",IF(Formulario!J36="Exterior",IF(Formulario!O36="$",Formulario!P36),0),0)+IF(Formulario!I37="TD",IF(Formulario!J37="Exterior",IF(Formulario!O37="$",Formulario!P37),0),0)+IF(Formulario!I38="TD",IF(Formulario!J38="Exterior",IF(Formulario!O38="$",Formulario!P38),0),0)+IF(Formulario!I39="TD",IF(Formulario!J39="Exterior",IF(Formulario!O39="$",Formulario!P39),0),0)+IF(Formulario!A72="TD",IF(Formulario!B72="Exterior",IF(Formulario!F72="$",Formulario!G72),0),0)+IF(Formulario!A73="TD",IF(Formulario!B73="Exterior",IF(Formulario!F73="$",Formulario!G73),0),0)</f>
        <v>0</v>
      </c>
      <c r="I54" s="51"/>
      <c r="J54" s="51">
        <f>IF(Formulario!A14="TD",IF(Formulario!B14="Exterior",IF(Formulario!L14="USD",Formulario!M14),0),0)+IF(Formulario!A15="TD",IF(Formulario!B15="Exterior",IF(Formulario!L15="USD",Formulario!M15),0),0)+IF(Formulario!A16="TD",IF(Formulario!B16="Exterior",IF(Formulario!L16="USD",Formulario!M16),0),0)+IF(Formulario!A17="TD",IF(Formulario!B17="Exterior",IF(Formulario!L17="USD",Formulario!M17),0),0)+IF(Formulario!A18="TD",IF(Formulario!B18="Exterior",IF(Formulario!L18="USD",Formulario!M18),0),0)+IF(Formulario!A19="TD",IF(Formulario!B19="Exterior",IF(Formulario!L19="USD",Formulario!M19),0),0)+IF(Formulario!A24="TD",IF(Formulario!B24="Exterior",IF(Formulario!K24="USD",Formulario!L24,0),0),0)+IF(Formulario!A25="TD",IF(Formulario!B25="Exterior",IF(Formulario!K25="USD",Formulario!L25,0),0),0)+IF(Formulario!A26="TD",IF(Formulario!B26="Exterior",IF(Formulario!K26="USD",Formulario!L26,0),0),0)+IF(Formulario!A27="TD",IF(Formulario!B27="Exterior",IF(Formulario!K27="USD",Formulario!L27,0),0),0)+IF(Formulario!A28="TD",IF(Formulario!B28="Exterior",IF(Formulario!K28="USD",Formulario!L28,0),0),0)+IF(Formulario!A29="TD",IF(Formulario!B29="Exterior",IF(Formulario!K29="USD",Formulario!L29,0),0),0)+IF(Formulario!A34="TD",IF(Formulario!B34="Exterior",IF(Formulario!F34="USD",Formulario!G34),0),0)+IF(Formulario!A35="TD",IF(Formulario!B35="Exterior",IF(Formulario!F35="USD",Formulario!G35),0),0)+IF(Formulario!A36="TD",IF(Formulario!B36="Exterior",IF(Formulario!F36="USD",Formulario!G36),0),0)+IF(Formulario!A37="TD",IF(Formulario!B37="Exterior",IF(Formulario!F37="USD",Formulario!G37),0),0)+IF(Formulario!A38="TD",IF(Formulario!B38="Exterior",IF(Formulario!F38="USD",Formulario!G38),0),0)+IF(Formulario!A39="TD",IF(Formulario!B39="Exterior",IF(Formulario!F39="USD",Formulario!G39),0),0)+IF(Formulario!I34="TD",IF(Formulario!J34="Exterior",IF(Formulario!O34="USD",Formulario!P34),0),0)+IF(Formulario!I35="TD",IF(Formulario!J35="Exterior",IF(Formulario!O35="USD",Formulario!P35),0),0)+IF(Formulario!I36="TD",IF(Formulario!J36="Exterior",IF(Formulario!O36="USD",Formulario!P36),0),0)+IF(Formulario!I37="TD",IF(Formulario!J37="Exterior",IF(Formulario!O37="USD",Formulario!P37),0),0)+IF(Formulario!I38="TD",IF(Formulario!J38="Exterior",IF(Formulario!O38="USD",Formulario!P38),0),0)+IF(Formulario!I39="TD",IF(Formulario!J39="Exterior",IF(Formulario!O39="USD",Formulario!P39),0),0)+IF(Formulario!A72="TD",IF(Formulario!B72="Exterior",IF(Formulario!F72="USD",Formulario!G72),0),0)+IF(Formulario!A73="TD",IF(Formulario!B73="Exterior",IF(Formulario!F73="USD",Formulario!G73),0),0)</f>
        <v>0</v>
      </c>
      <c r="K54" s="52"/>
    </row>
    <row r="55" spans="1:11" ht="15.95" customHeight="1" x14ac:dyDescent="0.25">
      <c r="A55" s="48" t="s">
        <v>57</v>
      </c>
      <c r="B55" s="49"/>
      <c r="C55" s="49"/>
      <c r="D55" s="49"/>
      <c r="E55" s="49"/>
      <c r="F55" s="49"/>
      <c r="G55" s="50"/>
      <c r="H55" s="51">
        <f>IF(Formulario!A53="TD",IF(Formulario!B53="Exterior",IF(Formulario!N53="$",Formulario!O53),0),0)+IF(Formulario!A54="TD",IF(Formulario!B54="Exterior",IF(Formulario!N54="$",Formulario!O54),0),0)+IF(Formulario!A55="TD",IF(Formulario!B55="Exterior",IF(Formulario!N55="$",Formulario!O55),0),0)+IF(Formulario!A56="TD",IF(Formulario!B56="Exterior",IF(Formulario!N56="$",Formulario!O56),0),0)+IF(Formulario!A57="TD",IF(Formulario!B57="Exterior",IF(Formulario!N57="$",Formulario!O57),0),0)+IF(Formulario!A58="TD",IF(Formulario!B58="Exterior",IF(Formulario!N58="$",Formulario!O58),0),0)</f>
        <v>0</v>
      </c>
      <c r="I55" s="51"/>
      <c r="J55" s="51">
        <f>IF(Formulario!A53="TD",IF(Formulario!B53="Exterior",IF(Formulario!N53="USD",Formulario!O53),0),0)+IF(Formulario!A54="TD",IF(Formulario!B54="Exterior",IF(Formulario!N54="USD",Formulario!O54),0),0)+IF(Formulario!A55="TD",IF(Formulario!B55="Exterior",IF(Formulario!N55="USD",Formulario!O55),0),0)+IF(Formulario!A56="TD",IF(Formulario!B56="Exterior",IF(Formulario!N56="USD",Formulario!O56),0),0)+IF(Formulario!A57="TD",IF(Formulario!B57="Exterior",IF(Formulario!N57="USD",Formulario!O57),0),0)+IF(Formulario!A58="TD",IF(Formulario!B58="Exterior",IF(Formulario!N58="USD",Formulario!O58),0),0)</f>
        <v>0</v>
      </c>
      <c r="K55" s="52"/>
    </row>
    <row r="56" spans="1:11" ht="15.95" customHeight="1" x14ac:dyDescent="0.25">
      <c r="A56" s="48" t="s">
        <v>56</v>
      </c>
      <c r="B56" s="49"/>
      <c r="C56" s="49"/>
      <c r="D56" s="49"/>
      <c r="E56" s="49"/>
      <c r="F56" s="49"/>
      <c r="G56" s="50"/>
      <c r="H56" s="51">
        <f>IF(Formulario!A63="TD",IF(Formulario!B63="Exterior",IF(Formulario!N63="$",Formulario!O63),0),0)+IF(Formulario!A64="TD",IF(Formulario!B64="Exterior",IF(Formulario!N64="$",Formulario!O64),0),0)+IF(Formulario!A65="TD",IF(Formulario!B65="Exterior",IF(Formulario!N65="$",Formulario!O65),0),0)+IF(Formulario!A66="TD",IF(Formulario!B66="Exterior",IF(Formulario!N66="$",Formulario!O66),0),0)+IF(Formulario!A67="TD",IF(Formulario!B67="Exterior",IF(Formulario!N67="$",Formulario!O67),0),0)+IF(Formulario!A68="TD",IF(Formulario!B68="Exterior",IF(Formulario!N68="$",Formulario!O68),0),0)</f>
        <v>0</v>
      </c>
      <c r="I56" s="51"/>
      <c r="J56" s="51">
        <f>IF(Formulario!A63="TD",IF(Formulario!B63="Exterior",IF(Formulario!N63="USD",Formulario!O63),0),0)+IF(Formulario!A64="TD",IF(Formulario!B64="Exterior",IF(Formulario!N64="USD",Formulario!O64),0),0)+IF(Formulario!A65="TD",IF(Formulario!B65="Exterior",IF(Formulario!N65="USD",Formulario!O65),0),0)+IF(Formulario!A66="TD",IF(Formulario!B66="Exterior",IF(Formulario!N66="USD",Formulario!O66),0),0)+IF(Formulario!A67="TD",IF(Formulario!B67="Exterior",IF(Formulario!N67="USD",Formulario!O67),0),0)+IF(Formulario!A68="TD",IF(Formulario!B68="Exterior",IF(Formulario!N68="USD",Formulario!O68),0),0)</f>
        <v>0</v>
      </c>
      <c r="K56" s="52"/>
    </row>
    <row r="57" spans="1:11" ht="15.95" customHeight="1" x14ac:dyDescent="0.25">
      <c r="A57" s="48" t="s">
        <v>50</v>
      </c>
      <c r="B57" s="49"/>
      <c r="C57" s="49"/>
      <c r="D57" s="49"/>
      <c r="E57" s="49"/>
      <c r="F57" s="49"/>
      <c r="G57" s="50"/>
      <c r="H57" s="51">
        <f>SUM(H53:I56)</f>
        <v>0</v>
      </c>
      <c r="I57" s="51"/>
      <c r="J57" s="51">
        <f>SUM(J53:K56)</f>
        <v>0</v>
      </c>
      <c r="K57" s="52"/>
    </row>
    <row r="58" spans="1:11" ht="15.95" customHeight="1" x14ac:dyDescent="0.25">
      <c r="A58" s="45" t="s">
        <v>58</v>
      </c>
      <c r="B58" s="46"/>
      <c r="C58" s="46"/>
      <c r="D58" s="46"/>
      <c r="E58" s="46"/>
      <c r="F58" s="46"/>
      <c r="G58" s="46"/>
      <c r="H58" s="46"/>
      <c r="I58" s="46"/>
      <c r="J58" s="46"/>
      <c r="K58" s="82"/>
    </row>
    <row r="59" spans="1:11" ht="15.95" customHeight="1" x14ac:dyDescent="0.25">
      <c r="A59" s="48" t="s">
        <v>52</v>
      </c>
      <c r="B59" s="49"/>
      <c r="C59" s="49"/>
      <c r="D59" s="49"/>
      <c r="E59" s="49"/>
      <c r="F59" s="49"/>
      <c r="G59" s="50"/>
      <c r="H59" s="51">
        <f>IF(Formulario!I72="TD",IF(Formulario!J72="Exterior",IF(Formulario!M72="Con Entidades Financieras",IF(Formulario!P72="$",Formulario!Q72),0),0),0)+IF(Formulario!I73="TD",IF(Formulario!J73="Exterior",IF(Formulario!M73="Con Entidades Financieras",IF(Formulario!P73="$",Formulario!Q73),0),0),0)</f>
        <v>0</v>
      </c>
      <c r="I59" s="51"/>
      <c r="J59" s="51">
        <f>IF(Formulario!I72="TD",IF(Formulario!J72="Exterior",IF(Formulario!M72="Con Entidades Financieras",IF(Formulario!P72="USD",Formulario!Q72),0),0),0)+IF(Formulario!I73="TD",IF(Formulario!J73="Exterior",IF(Formulario!M73="Con Entidades Financieras",IF(Formulario!P73="USD",Formulario!Q73),0),0),0)</f>
        <v>0</v>
      </c>
      <c r="K59" s="52"/>
    </row>
    <row r="60" spans="1:11" ht="15.95" customHeight="1" x14ac:dyDescent="0.25">
      <c r="A60" s="48" t="s">
        <v>53</v>
      </c>
      <c r="B60" s="49"/>
      <c r="C60" s="49"/>
      <c r="D60" s="49"/>
      <c r="E60" s="49"/>
      <c r="F60" s="49"/>
      <c r="G60" s="50"/>
      <c r="H60" s="51">
        <f>IF(Formulario!I72="TD",IF(Formulario!J72="Exterior",IF(Formulario!M72="Con otras personas y/o entidades",IF(Formulario!P72="$",Formulario!Q72),0),0),0)+IF(Formulario!I73="TD",IF(Formulario!J73="Exterior",IF(Formulario!M73="Con otras personas y/o entidades",IF(Formulario!P73="$",Formulario!Q73),0),0),0)</f>
        <v>0</v>
      </c>
      <c r="I60" s="51"/>
      <c r="J60" s="51">
        <f>IF(Formulario!I72="TD",IF(Formulario!J72="Exterior",IF(Formulario!M72="Con otras personas y/o entidades",IF(Formulario!P72="USD",Formulario!Q72),0),0),0)+IF(Formulario!I73="TD",IF(Formulario!J73="Exterior",IF(Formulario!M73="Con otras personas y/o entidades",IF(Formulario!P73="USD",Formulario!Q73),0),0),0)</f>
        <v>0</v>
      </c>
      <c r="K60" s="52"/>
    </row>
    <row r="61" spans="1:11" ht="15.95" customHeight="1" x14ac:dyDescent="0.25">
      <c r="A61" s="48" t="s">
        <v>50</v>
      </c>
      <c r="B61" s="49"/>
      <c r="C61" s="49"/>
      <c r="D61" s="49"/>
      <c r="E61" s="49"/>
      <c r="F61" s="49"/>
      <c r="G61" s="50"/>
      <c r="H61" s="51">
        <f>SUM(H59:I60)</f>
        <v>0</v>
      </c>
      <c r="I61" s="51"/>
      <c r="J61" s="51">
        <f>SUM(J59:K60)</f>
        <v>0</v>
      </c>
      <c r="K61" s="52"/>
    </row>
    <row r="62" spans="1:11" ht="15.95" customHeight="1" x14ac:dyDescent="0.25">
      <c r="A62" s="66" t="s">
        <v>93</v>
      </c>
      <c r="B62" s="67"/>
      <c r="C62" s="67"/>
      <c r="D62" s="67"/>
      <c r="E62" s="67"/>
      <c r="F62" s="67"/>
      <c r="G62" s="68"/>
      <c r="H62" s="51">
        <f>H57-H61</f>
        <v>0</v>
      </c>
      <c r="I62" s="51"/>
      <c r="J62" s="51">
        <f>J57-J61</f>
        <v>0</v>
      </c>
      <c r="K62" s="52"/>
    </row>
    <row r="63" spans="1:11" ht="15" customHeight="1" x14ac:dyDescent="0.25">
      <c r="A63" s="66" t="s">
        <v>102</v>
      </c>
      <c r="B63" s="67"/>
      <c r="C63" s="67"/>
      <c r="D63" s="67"/>
      <c r="E63" s="67"/>
      <c r="F63" s="67"/>
      <c r="G63" s="68"/>
      <c r="H63" s="53">
        <f>H51+H62</f>
        <v>0</v>
      </c>
      <c r="I63" s="55"/>
      <c r="J63" s="53">
        <f>J51+J62</f>
        <v>0</v>
      </c>
      <c r="K63" s="54"/>
    </row>
    <row r="64" spans="1:11" ht="15" customHeight="1" x14ac:dyDescent="0.25">
      <c r="A64" s="56" t="s">
        <v>103</v>
      </c>
      <c r="B64" s="57"/>
      <c r="C64" s="57"/>
      <c r="D64" s="57"/>
      <c r="E64" s="57"/>
      <c r="F64" s="57"/>
      <c r="G64" s="58"/>
      <c r="H64" s="51">
        <f>SUMIFS(Formulario!Q4:Q9,Formulario!A4:A9,"CY",Formulario!P4:P9,"$")+SUMIFS(Formulario!M14:M19,Formulario!A14:A19,"CY",Formulario!L14:L19,"$")+SUMIFS(Formulario!L24:L29,Formulario!A24:A29,"CY",Formulario!K24:K29,"$")+SUMIFS(Formulario!G34:G39,Formulario!A34:A39,"CY",Formulario!F34:F39,"$")+SUMIFS(Formulario!P34:P39,Formulario!I34:I39,"CY",Formulario!O34:O39,"$")+SUMIFS(Formulario!O53:O58,Formulario!A53:A58,"CY",Formulario!N53:N58,"$")+SUMIFS(Formulario!O63:O68,Formulario!A63:A68,"CY",Formulario!N63:N68,"$")+SUMIFS(Formulario!G72:G73,Formulario!A72:A73,"CY",Formulario!F72:F73,"$")-SUMIFS(Formulario!Q72:Q73,Formulario!I72:I73,"CY",Formulario!P72:P73,"$")+SUMIFS(Formulario!Q4:Q9,Formulario!A4:A9,"CB",Formulario!P4:P9,"$")+SUMIFS(Formulario!M14:M19,Formulario!A14:A19,"CB",Formulario!L14:L19,"$")+SUMIFS(Formulario!L24:L29,Formulario!A24:A29,"CB",Formulario!K24:K29,"$")+SUMIFS(Formulario!G34:G39,Formulario!A34:A39,"CB",Formulario!F34:F39,"$")+SUMIFS(Formulario!P34:P39,Formulario!I34:I39,"CB",Formulario!O34:O39,"$")+SUMIFS(Formulario!O53:O58,Formulario!A53:A58,"CB",Formulario!N53:N58,"$")+SUMIFS(Formulario!O63:O68,Formulario!A63:A68,"CB",Formulario!N63:N68,"$")+SUMIFS(Formulario!G72:G73,Formulario!A72:A73,"CB",Formulario!F72:F73,"$")-SUMIFS(Formulario!Q72:Q73,Formulario!I72:I73,"CB",Formulario!P72:P73,"$")</f>
        <v>0</v>
      </c>
      <c r="I64" s="51"/>
      <c r="J64" s="62">
        <f>SUMIFS(Formulario!Q4:Q9,Formulario!A4:A9,"CY",Formulario!P4:P9,"USD")+SUMIFS(Formulario!M14:M19,Formulario!A14:A19,"CY",Formulario!L14:L19,"USD")+SUMIFS(Formulario!L24:L29,Formulario!A24:A29,"CY",Formulario!K24:K29,"USD")+SUMIFS(Formulario!G34:G39,Formulario!A34:A39,"CY",Formulario!F34:F39,"USD")+SUMIFS(Formulario!P34:P39,Formulario!I34:I39,"CY",Formulario!O34:O39,"USD")+SUMIFS(Formulario!O53:O58,Formulario!A53:A58,"CY",Formulario!N53:N58,"USD")+SUMIFS(Formulario!O63:O68,Formulario!A63:A68,"CY",Formulario!N63:N68,"USD")+SUMIFS(Formulario!G72:G73,Formulario!A72:A73,"CY",Formulario!F72:F73,"USD")-SUMIFS(Formulario!Q72:Q73,Formulario!I72:I73,"CY",Formulario!P72:P73,"USD")+SUMIFS(Formulario!Q4:Q9,Formulario!A4:A9,"CB",Formulario!P4:P9,"USD")+SUMIFS(Formulario!M14:M19,Formulario!A14:A19,"CB",Formulario!L14:L19,"USD")+SUMIFS(Formulario!L24:L29,Formulario!A24:A29,"CB",Formulario!K24:K29,"USD")+SUMIFS(Formulario!G34:G39,Formulario!A34:A39,"CB",Formulario!F34:F39,"USD")+SUMIFS(Formulario!P34:P39,Formulario!I34:I39,"CB",Formulario!O34:O39,"USD")+SUMIFS(Formulario!O53:O58,Formulario!A53:A58,"CB",Formulario!N53:N58,"USD")+SUMIFS(Formulario!O63:O68,Formulario!A63:A68,"CB",Formulario!N63:N68,"USD")+SUMIFS(Formulario!G72:G73,Formulario!A72:A73,"CB",Formulario!F72:F73,"USD")-SUMIFS(Formulario!Q72:Q73,Formulario!I72:I73,"CB",Formulario!P72:P73,"USD")</f>
        <v>0</v>
      </c>
      <c r="K64" s="63"/>
    </row>
    <row r="65" spans="1:11" ht="15" customHeight="1" x14ac:dyDescent="0.25">
      <c r="A65" s="59"/>
      <c r="B65" s="60"/>
      <c r="C65" s="60"/>
      <c r="D65" s="60"/>
      <c r="E65" s="60"/>
      <c r="F65" s="60"/>
      <c r="G65" s="61"/>
      <c r="H65" s="51"/>
      <c r="I65" s="51"/>
      <c r="J65" s="64"/>
      <c r="K65" s="65"/>
    </row>
    <row r="66" spans="1:11" ht="15" customHeight="1" x14ac:dyDescent="0.25">
      <c r="A66" s="56" t="s">
        <v>59</v>
      </c>
      <c r="B66" s="57"/>
      <c r="C66" s="57"/>
      <c r="D66" s="57"/>
      <c r="E66" s="57"/>
      <c r="F66" s="57"/>
      <c r="G66" s="58"/>
      <c r="H66" s="51">
        <f>SUMIFS(Formulario!Q4:Q9,Formulario!A4:A9,"PC",Formulario!P4:P9,"$")+SUMIFS(Formulario!M14:M19,Formulario!A14:A19,"PC",Formulario!L14:L19,"$")+SUMIFS(Formulario!L24:L29,Formulario!A24:A29,"PC",Formulario!K24:K29,"$")+SUMIFS(Formulario!G34:G39,Formulario!A34:A39,"PC",Formulario!F34:F39,"$")+SUMIFS(Formulario!P34:P39,Formulario!I34:I39,"PC",Formulario!O34:O39,"$")+SUMIFS(Formulario!O53:O58,Formulario!A53:A58,"PC",Formulario!N53:N58,"$")+SUMIFS(Formulario!O63:O68,Formulario!A63:A68,"PC",Formulario!N63:N68,"$")+SUMIFS(Formulario!G72:G73,Formulario!A72:A73,"PC",Formulario!F72:F73,"$")-SUMIFS(Formulario!Q72:Q73,Formulario!I72:I73,"PC",Formulario!P72:P73,"$")</f>
        <v>0</v>
      </c>
      <c r="I66" s="51"/>
      <c r="J66" s="62">
        <f>SUMIFS(Formulario!Q4:Q9,Formulario!A4:A9,"PC",Formulario!P4:P9,"USD")+SUMIFS(Formulario!M14:M19,Formulario!A14:A19,"PC",Formulario!L14:L19,"USD")+SUMIFS(Formulario!L24:L29,Formulario!A24:A29,"PC",Formulario!K24:K29,"USD")+SUMIFS(Formulario!G34:G39,Formulario!A34:A39,"PC",Formulario!F34:F39,"USD")+SUMIFS(Formulario!P34:P39,Formulario!I34:I39,"PC",Formulario!O34:O39,"USD")+SUMIFS(Formulario!O53:O58,Formulario!A53:A58,"PC",Formulario!N53:N58,"USD")+SUMIFS(Formulario!O63:O68,Formulario!A63:A68,"PC",Formulario!N63:N68,"USD")+SUMIFS(Formulario!G72:G73,Formulario!A72:A73,"PC",Formulario!F72:F73,"USD")-SUMIFS(Formulario!Q72:Q73,Formulario!I72:I73,"PC",Formulario!P72:P73,"USD")</f>
        <v>0</v>
      </c>
      <c r="K66" s="63"/>
    </row>
    <row r="67" spans="1:11" ht="15" customHeight="1" x14ac:dyDescent="0.25">
      <c r="A67" s="59"/>
      <c r="B67" s="60"/>
      <c r="C67" s="60"/>
      <c r="D67" s="60"/>
      <c r="E67" s="60"/>
      <c r="F67" s="60"/>
      <c r="G67" s="61"/>
      <c r="H67" s="51"/>
      <c r="I67" s="51"/>
      <c r="J67" s="64"/>
      <c r="K67" s="65"/>
    </row>
    <row r="68" spans="1:11" ht="15" customHeight="1" x14ac:dyDescent="0.25">
      <c r="A68" s="70" t="s">
        <v>64</v>
      </c>
      <c r="B68" s="71"/>
      <c r="C68" s="71"/>
      <c r="D68" s="71"/>
      <c r="E68" s="71"/>
      <c r="F68" s="71"/>
      <c r="G68" s="71"/>
      <c r="H68" s="71"/>
      <c r="I68" s="71"/>
      <c r="J68" s="71"/>
      <c r="K68" s="72"/>
    </row>
    <row r="69" spans="1:11" ht="15" customHeight="1" x14ac:dyDescent="0.25">
      <c r="A69" s="73"/>
      <c r="B69" s="74"/>
      <c r="C69" s="74"/>
      <c r="D69" s="74"/>
      <c r="E69" s="74"/>
      <c r="F69" s="74"/>
      <c r="G69" s="74"/>
      <c r="H69" s="74"/>
      <c r="I69" s="74"/>
      <c r="J69" s="74"/>
      <c r="K69" s="75"/>
    </row>
    <row r="70" spans="1:11" ht="15" customHeight="1" x14ac:dyDescent="0.25">
      <c r="A70" s="76"/>
      <c r="B70" s="77"/>
      <c r="C70" s="77"/>
      <c r="D70" s="77"/>
      <c r="E70" s="77"/>
      <c r="F70" s="77"/>
      <c r="G70" s="77"/>
      <c r="H70" s="77"/>
      <c r="I70" s="77"/>
      <c r="J70" s="77"/>
      <c r="K70" s="78"/>
    </row>
    <row r="71" spans="1:11" ht="15" customHeight="1" x14ac:dyDescent="0.25">
      <c r="A71" s="76"/>
      <c r="B71" s="77"/>
      <c r="C71" s="77"/>
      <c r="D71" s="77"/>
      <c r="E71" s="77"/>
      <c r="F71" s="77"/>
      <c r="G71" s="77"/>
      <c r="H71" s="77"/>
      <c r="I71" s="77"/>
      <c r="J71" s="77"/>
      <c r="K71" s="78"/>
    </row>
    <row r="72" spans="1:11" ht="15" customHeight="1" x14ac:dyDescent="0.25">
      <c r="A72" s="76"/>
      <c r="B72" s="77"/>
      <c r="C72" s="77"/>
      <c r="D72" s="77"/>
      <c r="E72" s="77"/>
      <c r="F72" s="77"/>
      <c r="G72" s="77"/>
      <c r="H72" s="77"/>
      <c r="I72" s="77"/>
      <c r="J72" s="77"/>
      <c r="K72" s="78"/>
    </row>
    <row r="73" spans="1:11" ht="15" customHeight="1" x14ac:dyDescent="0.25">
      <c r="A73" s="76"/>
      <c r="B73" s="77"/>
      <c r="C73" s="77"/>
      <c r="D73" s="77"/>
      <c r="E73" s="77"/>
      <c r="F73" s="77"/>
      <c r="G73" s="77"/>
      <c r="H73" s="77"/>
      <c r="I73" s="77"/>
      <c r="J73" s="77"/>
      <c r="K73" s="78"/>
    </row>
    <row r="74" spans="1:11" ht="15" customHeight="1" x14ac:dyDescent="0.25">
      <c r="A74" s="76"/>
      <c r="B74" s="77"/>
      <c r="C74" s="77"/>
      <c r="D74" s="77"/>
      <c r="E74" s="77"/>
      <c r="F74" s="77"/>
      <c r="G74" s="77"/>
      <c r="H74" s="77"/>
      <c r="I74" s="77"/>
      <c r="J74" s="77"/>
      <c r="K74" s="78"/>
    </row>
    <row r="75" spans="1:11" ht="15" customHeight="1" x14ac:dyDescent="0.25">
      <c r="A75" s="76"/>
      <c r="B75" s="77"/>
      <c r="C75" s="77"/>
      <c r="D75" s="77"/>
      <c r="E75" s="77"/>
      <c r="F75" s="77"/>
      <c r="G75" s="77"/>
      <c r="H75" s="77"/>
      <c r="I75" s="77"/>
      <c r="J75" s="77"/>
      <c r="K75" s="78"/>
    </row>
    <row r="76" spans="1:11" ht="15" customHeight="1" x14ac:dyDescent="0.25">
      <c r="A76" s="76"/>
      <c r="B76" s="77"/>
      <c r="C76" s="77"/>
      <c r="D76" s="77"/>
      <c r="E76" s="77"/>
      <c r="F76" s="77"/>
      <c r="G76" s="77"/>
      <c r="H76" s="77"/>
      <c r="I76" s="77"/>
      <c r="J76" s="77"/>
      <c r="K76" s="78"/>
    </row>
    <row r="77" spans="1:11" ht="15" customHeight="1" x14ac:dyDescent="0.25">
      <c r="A77" s="76"/>
      <c r="B77" s="77"/>
      <c r="C77" s="77"/>
      <c r="D77" s="77"/>
      <c r="E77" s="77"/>
      <c r="F77" s="77"/>
      <c r="G77" s="77"/>
      <c r="H77" s="77"/>
      <c r="I77" s="77"/>
      <c r="J77" s="77"/>
      <c r="K77" s="78"/>
    </row>
    <row r="78" spans="1:11" ht="15" customHeight="1" x14ac:dyDescent="0.25">
      <c r="A78" s="76"/>
      <c r="B78" s="77"/>
      <c r="C78" s="77"/>
      <c r="D78" s="77"/>
      <c r="E78" s="77"/>
      <c r="F78" s="77"/>
      <c r="G78" s="77"/>
      <c r="H78" s="77"/>
      <c r="I78" s="77"/>
      <c r="J78" s="77"/>
      <c r="K78" s="78"/>
    </row>
    <row r="79" spans="1:11" ht="15" customHeight="1" x14ac:dyDescent="0.25">
      <c r="A79" s="76"/>
      <c r="B79" s="77"/>
      <c r="C79" s="77"/>
      <c r="D79" s="77"/>
      <c r="E79" s="77"/>
      <c r="F79" s="77"/>
      <c r="G79" s="77"/>
      <c r="H79" s="77"/>
      <c r="I79" s="77"/>
      <c r="J79" s="77"/>
      <c r="K79" s="78"/>
    </row>
    <row r="80" spans="1:11" ht="15" customHeight="1" x14ac:dyDescent="0.25">
      <c r="A80" s="76"/>
      <c r="B80" s="77"/>
      <c r="C80" s="77"/>
      <c r="D80" s="77"/>
      <c r="E80" s="77"/>
      <c r="F80" s="77"/>
      <c r="G80" s="77"/>
      <c r="H80" s="77"/>
      <c r="I80" s="77"/>
      <c r="J80" s="77"/>
      <c r="K80" s="78"/>
    </row>
    <row r="81" spans="1:11" ht="15" customHeight="1" x14ac:dyDescent="0.25">
      <c r="A81" s="76"/>
      <c r="B81" s="77"/>
      <c r="C81" s="77"/>
      <c r="D81" s="77"/>
      <c r="E81" s="77"/>
      <c r="F81" s="77"/>
      <c r="G81" s="77"/>
      <c r="H81" s="77"/>
      <c r="I81" s="77"/>
      <c r="J81" s="77"/>
      <c r="K81" s="78"/>
    </row>
    <row r="82" spans="1:11" ht="15" customHeight="1" x14ac:dyDescent="0.25">
      <c r="A82" s="76"/>
      <c r="B82" s="77"/>
      <c r="C82" s="77"/>
      <c r="D82" s="77"/>
      <c r="E82" s="77"/>
      <c r="F82" s="77"/>
      <c r="G82" s="77"/>
      <c r="H82" s="77"/>
      <c r="I82" s="77"/>
      <c r="J82" s="77"/>
      <c r="K82" s="78"/>
    </row>
    <row r="83" spans="1:11" ht="15" customHeight="1" x14ac:dyDescent="0.25">
      <c r="A83" s="76"/>
      <c r="B83" s="77"/>
      <c r="C83" s="77"/>
      <c r="D83" s="77"/>
      <c r="E83" s="77"/>
      <c r="F83" s="77"/>
      <c r="G83" s="77"/>
      <c r="H83" s="77"/>
      <c r="I83" s="77"/>
      <c r="J83" s="77"/>
      <c r="K83" s="78"/>
    </row>
    <row r="84" spans="1:11" ht="15" customHeight="1" x14ac:dyDescent="0.25">
      <c r="A84" s="76"/>
      <c r="B84" s="77"/>
      <c r="C84" s="77"/>
      <c r="D84" s="77"/>
      <c r="E84" s="77"/>
      <c r="F84" s="77"/>
      <c r="G84" s="77"/>
      <c r="H84" s="77"/>
      <c r="I84" s="77"/>
      <c r="J84" s="77"/>
      <c r="K84" s="78"/>
    </row>
    <row r="85" spans="1:11" ht="15" customHeight="1" x14ac:dyDescent="0.25">
      <c r="A85" s="76"/>
      <c r="B85" s="77"/>
      <c r="C85" s="77"/>
      <c r="D85" s="77"/>
      <c r="E85" s="77"/>
      <c r="F85" s="77"/>
      <c r="G85" s="77"/>
      <c r="H85" s="77"/>
      <c r="I85" s="77"/>
      <c r="J85" s="77"/>
      <c r="K85" s="78"/>
    </row>
    <row r="86" spans="1:11" ht="15" customHeight="1" x14ac:dyDescent="0.25">
      <c r="A86" s="76"/>
      <c r="B86" s="77"/>
      <c r="C86" s="77"/>
      <c r="D86" s="77"/>
      <c r="E86" s="77"/>
      <c r="F86" s="77"/>
      <c r="G86" s="77"/>
      <c r="H86" s="77"/>
      <c r="I86" s="77"/>
      <c r="J86" s="77"/>
      <c r="K86" s="78"/>
    </row>
    <row r="87" spans="1:11" ht="15" customHeight="1" x14ac:dyDescent="0.25">
      <c r="A87" s="76"/>
      <c r="B87" s="77"/>
      <c r="C87" s="77"/>
      <c r="D87" s="77"/>
      <c r="E87" s="77"/>
      <c r="F87" s="77"/>
      <c r="G87" s="77"/>
      <c r="H87" s="77"/>
      <c r="I87" s="77"/>
      <c r="J87" s="77"/>
      <c r="K87" s="78"/>
    </row>
    <row r="88" spans="1:11" ht="15" customHeight="1" x14ac:dyDescent="0.25">
      <c r="A88" s="76"/>
      <c r="B88" s="77"/>
      <c r="C88" s="77"/>
      <c r="D88" s="77"/>
      <c r="E88" s="77"/>
      <c r="F88" s="77"/>
      <c r="G88" s="77"/>
      <c r="H88" s="77"/>
      <c r="I88" s="77"/>
      <c r="J88" s="77"/>
      <c r="K88" s="78"/>
    </row>
    <row r="89" spans="1:11" ht="15" customHeight="1" x14ac:dyDescent="0.25">
      <c r="A89" s="76"/>
      <c r="B89" s="77"/>
      <c r="C89" s="77"/>
      <c r="D89" s="77"/>
      <c r="E89" s="77"/>
      <c r="F89" s="77"/>
      <c r="G89" s="77"/>
      <c r="H89" s="77"/>
      <c r="I89" s="77"/>
      <c r="J89" s="77"/>
      <c r="K89" s="78"/>
    </row>
    <row r="90" spans="1:11" ht="15" customHeight="1" x14ac:dyDescent="0.25">
      <c r="A90" s="76"/>
      <c r="B90" s="77"/>
      <c r="C90" s="77"/>
      <c r="D90" s="77"/>
      <c r="E90" s="77"/>
      <c r="F90" s="77"/>
      <c r="G90" s="77"/>
      <c r="H90" s="77"/>
      <c r="I90" s="77"/>
      <c r="J90" s="77"/>
      <c r="K90" s="78"/>
    </row>
    <row r="91" spans="1:11" ht="15" customHeight="1" x14ac:dyDescent="0.25">
      <c r="A91" s="76"/>
      <c r="B91" s="77"/>
      <c r="C91" s="77"/>
      <c r="D91" s="77"/>
      <c r="E91" s="77"/>
      <c r="F91" s="77"/>
      <c r="G91" s="77"/>
      <c r="H91" s="77"/>
      <c r="I91" s="77"/>
      <c r="J91" s="77"/>
      <c r="K91" s="78"/>
    </row>
    <row r="92" spans="1:11" ht="15" customHeight="1" thickBot="1" x14ac:dyDescent="0.3">
      <c r="A92" s="79"/>
      <c r="B92" s="80"/>
      <c r="C92" s="80"/>
      <c r="D92" s="80"/>
      <c r="E92" s="80"/>
      <c r="F92" s="80"/>
      <c r="G92" s="80"/>
      <c r="H92" s="80"/>
      <c r="I92" s="80"/>
      <c r="J92" s="80"/>
      <c r="K92" s="81"/>
    </row>
    <row r="93" spans="1:11" ht="2.25" customHeight="1" x14ac:dyDescent="0.25"/>
    <row r="94" spans="1:11" ht="15" hidden="1" customHeight="1" x14ac:dyDescent="0.25"/>
    <row r="95" spans="1:11" ht="15" hidden="1" customHeight="1" x14ac:dyDescent="0.25"/>
    <row r="96" spans="1:11" ht="15" hidden="1" customHeight="1" x14ac:dyDescent="0.25"/>
    <row r="97" ht="15" hidden="1" customHeight="1" x14ac:dyDescent="0.25"/>
    <row r="98" ht="21.7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22.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41.25" hidden="1" customHeight="1" x14ac:dyDescent="0.25"/>
    <row r="139" ht="15" hidden="1" customHeight="1" x14ac:dyDescent="0.25"/>
    <row r="140" ht="15" hidden="1" customHeight="1" x14ac:dyDescent="0.25"/>
    <row r="141" ht="15" hidden="1" customHeight="1" x14ac:dyDescent="0.25"/>
    <row r="142" ht="15" hidden="1" customHeight="1" x14ac:dyDescent="0.25"/>
  </sheetData>
  <sheetProtection algorithmName="SHA-512" hashValue="5W/x6W7+J2HGuhCJ24qrTLFQ26iij7qjMsRSahJVbRMfkoaBNA6XePUXUvxkp4g8lTV97xmWSDZGkwa3yyjJRQ==" saltValue="fENsiMhdaAE6/96mXBvm4g==" spinCount="100000" sheet="1" objects="1" scenarios="1"/>
  <mergeCells count="112">
    <mergeCell ref="J44:K44"/>
    <mergeCell ref="J45:K45"/>
    <mergeCell ref="A33:G33"/>
    <mergeCell ref="A34:G34"/>
    <mergeCell ref="A35:G35"/>
    <mergeCell ref="H41:I41"/>
    <mergeCell ref="H42:I42"/>
    <mergeCell ref="J33:K33"/>
    <mergeCell ref="J34:K34"/>
    <mergeCell ref="J35:K35"/>
    <mergeCell ref="J36:K36"/>
    <mergeCell ref="J37:K37"/>
    <mergeCell ref="J38:K38"/>
    <mergeCell ref="H44:I44"/>
    <mergeCell ref="H45:I45"/>
    <mergeCell ref="J39:K39"/>
    <mergeCell ref="J40:K40"/>
    <mergeCell ref="J41:K41"/>
    <mergeCell ref="J42:K42"/>
    <mergeCell ref="H33:I33"/>
    <mergeCell ref="H34:I34"/>
    <mergeCell ref="A44:G44"/>
    <mergeCell ref="J32:K32"/>
    <mergeCell ref="H29:K29"/>
    <mergeCell ref="H32:I32"/>
    <mergeCell ref="J43:K43"/>
    <mergeCell ref="A37:G37"/>
    <mergeCell ref="A43:G43"/>
    <mergeCell ref="A36:G36"/>
    <mergeCell ref="A41:G41"/>
    <mergeCell ref="A39:G39"/>
    <mergeCell ref="A42:G42"/>
    <mergeCell ref="A38:G38"/>
    <mergeCell ref="A40:G40"/>
    <mergeCell ref="A46:G46"/>
    <mergeCell ref="A45:G45"/>
    <mergeCell ref="A47:K47"/>
    <mergeCell ref="J46:K46"/>
    <mergeCell ref="F2:K3"/>
    <mergeCell ref="F6:K7"/>
    <mergeCell ref="F10:K11"/>
    <mergeCell ref="F14:K15"/>
    <mergeCell ref="F18:K19"/>
    <mergeCell ref="F22:K23"/>
    <mergeCell ref="F26:K27"/>
    <mergeCell ref="A16:E28"/>
    <mergeCell ref="A1:E15"/>
    <mergeCell ref="H35:I35"/>
    <mergeCell ref="H36:I36"/>
    <mergeCell ref="H37:I37"/>
    <mergeCell ref="H38:I38"/>
    <mergeCell ref="H39:I39"/>
    <mergeCell ref="H40:I40"/>
    <mergeCell ref="A29:G30"/>
    <mergeCell ref="A32:G32"/>
    <mergeCell ref="A31:K31"/>
    <mergeCell ref="J30:K30"/>
    <mergeCell ref="H30:I30"/>
    <mergeCell ref="H46:I46"/>
    <mergeCell ref="H48:I48"/>
    <mergeCell ref="H49:I49"/>
    <mergeCell ref="H43:I43"/>
    <mergeCell ref="A68:K69"/>
    <mergeCell ref="A70:K92"/>
    <mergeCell ref="A52:K52"/>
    <mergeCell ref="A58:K58"/>
    <mergeCell ref="A64:G65"/>
    <mergeCell ref="A60:G60"/>
    <mergeCell ref="A61:G61"/>
    <mergeCell ref="A62:G62"/>
    <mergeCell ref="A57:G57"/>
    <mergeCell ref="A59:G59"/>
    <mergeCell ref="A55:G55"/>
    <mergeCell ref="A54:G54"/>
    <mergeCell ref="A53:G53"/>
    <mergeCell ref="H57:I57"/>
    <mergeCell ref="H59:I59"/>
    <mergeCell ref="H60:I60"/>
    <mergeCell ref="H61:I61"/>
    <mergeCell ref="J59:K59"/>
    <mergeCell ref="J60:K60"/>
    <mergeCell ref="J61:K61"/>
    <mergeCell ref="J62:K62"/>
    <mergeCell ref="A66:G67"/>
    <mergeCell ref="H66:I67"/>
    <mergeCell ref="J66:K67"/>
    <mergeCell ref="H64:I65"/>
    <mergeCell ref="J64:K65"/>
    <mergeCell ref="A63:G63"/>
    <mergeCell ref="H63:I63"/>
    <mergeCell ref="J63:K63"/>
    <mergeCell ref="H62:I62"/>
    <mergeCell ref="A51:G51"/>
    <mergeCell ref="A48:G48"/>
    <mergeCell ref="A49:G49"/>
    <mergeCell ref="A50:G50"/>
    <mergeCell ref="J48:K48"/>
    <mergeCell ref="J49:K49"/>
    <mergeCell ref="J50:K50"/>
    <mergeCell ref="J51:K51"/>
    <mergeCell ref="J57:K57"/>
    <mergeCell ref="J55:K55"/>
    <mergeCell ref="J53:K53"/>
    <mergeCell ref="J56:K56"/>
    <mergeCell ref="J54:K54"/>
    <mergeCell ref="H54:I54"/>
    <mergeCell ref="A56:G56"/>
    <mergeCell ref="H50:I50"/>
    <mergeCell ref="H51:I51"/>
    <mergeCell ref="H53:I53"/>
    <mergeCell ref="H56:I56"/>
    <mergeCell ref="H55:I55"/>
  </mergeCells>
  <dataValidations count="1">
    <dataValidation type="list" allowBlank="1" showInputMessage="1" showErrorMessage="1" sqref="F10">
      <formula1>"DNI,CI,LE,LC"</formula1>
    </dataValidation>
  </dataValidations>
  <printOptions horizontalCentered="1" verticalCentered="1"/>
  <pageMargins left="0.23622047244094491" right="0.23622047244094491" top="0.74803149606299213" bottom="0.74803149606299213" header="0.31496062992125984" footer="0.31496062992125984"/>
  <pageSetup paperSize="9" scale="50" orientation="portrait" horizontalDpi="300" verticalDpi="300" r:id="rId1"/>
  <rowBreaks count="1" manualBreakCount="1">
    <brk id="9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9"/>
  <sheetViews>
    <sheetView topLeftCell="A49" zoomScale="90" zoomScaleNormal="90" workbookViewId="0">
      <selection activeCell="A2" sqref="A2:A3"/>
    </sheetView>
  </sheetViews>
  <sheetFormatPr baseColWidth="10" defaultColWidth="0" defaultRowHeight="15" zeroHeight="1" x14ac:dyDescent="0.25"/>
  <cols>
    <col min="1" max="1" width="10.85546875" style="41" customWidth="1"/>
    <col min="2" max="2" width="10.7109375" style="27" customWidth="1"/>
    <col min="3" max="3" width="17.7109375" style="27" customWidth="1"/>
    <col min="4" max="5" width="11.42578125" style="27" customWidth="1"/>
    <col min="6" max="6" width="10.140625" style="27" customWidth="1"/>
    <col min="7" max="7" width="11.140625" style="27" customWidth="1"/>
    <col min="8" max="8" width="10" style="27" customWidth="1"/>
    <col min="9" max="9" width="14.7109375" style="27" customWidth="1"/>
    <col min="10" max="10" width="12" style="27" customWidth="1"/>
    <col min="11" max="11" width="15.42578125" style="27" customWidth="1"/>
    <col min="12" max="12" width="10.28515625" style="27" customWidth="1"/>
    <col min="13" max="13" width="13" style="27" customWidth="1"/>
    <col min="14" max="14" width="11.5703125" style="27" customWidth="1"/>
    <col min="15" max="15" width="14.42578125" style="27" customWidth="1"/>
    <col min="16" max="16" width="8" style="27" customWidth="1"/>
    <col min="17" max="17" width="13.28515625" style="42" bestFit="1" customWidth="1"/>
    <col min="18" max="18" width="1" style="31" customWidth="1"/>
    <col min="19" max="20" width="0" style="24" hidden="1" customWidth="1"/>
    <col min="21" max="16384" width="11.42578125" style="24" hidden="1"/>
  </cols>
  <sheetData>
    <row r="1" spans="1:17" x14ac:dyDescent="0.25">
      <c r="A1" s="148" t="s">
        <v>65</v>
      </c>
      <c r="B1" s="149"/>
      <c r="C1" s="150"/>
      <c r="D1" s="150"/>
      <c r="E1" s="150"/>
      <c r="F1" s="150"/>
      <c r="G1" s="150"/>
      <c r="H1" s="150"/>
      <c r="I1" s="150"/>
      <c r="J1" s="150"/>
      <c r="K1" s="150"/>
      <c r="L1" s="150"/>
      <c r="M1" s="150"/>
      <c r="N1" s="150"/>
      <c r="O1" s="150"/>
      <c r="P1" s="150"/>
      <c r="Q1" s="151"/>
    </row>
    <row r="2" spans="1:17" ht="15" customHeight="1" x14ac:dyDescent="0.25">
      <c r="A2" s="133" t="s">
        <v>0</v>
      </c>
      <c r="B2" s="133" t="s">
        <v>1</v>
      </c>
      <c r="C2" s="135" t="s">
        <v>2</v>
      </c>
      <c r="D2" s="135"/>
      <c r="E2" s="135"/>
      <c r="F2" s="135"/>
      <c r="G2" s="137" t="s">
        <v>105</v>
      </c>
      <c r="H2" s="137"/>
      <c r="I2" s="137" t="s">
        <v>3</v>
      </c>
      <c r="J2" s="137"/>
      <c r="K2" s="137" t="s">
        <v>4</v>
      </c>
      <c r="L2" s="137"/>
      <c r="M2" s="133" t="s">
        <v>5</v>
      </c>
      <c r="N2" s="133" t="s">
        <v>6</v>
      </c>
      <c r="O2" s="133" t="s">
        <v>7</v>
      </c>
      <c r="P2" s="135" t="s">
        <v>8</v>
      </c>
      <c r="Q2" s="135"/>
    </row>
    <row r="3" spans="1:17" x14ac:dyDescent="0.25">
      <c r="A3" s="134"/>
      <c r="B3" s="134"/>
      <c r="C3" s="136" t="s">
        <v>9</v>
      </c>
      <c r="D3" s="136"/>
      <c r="E3" s="136"/>
      <c r="F3" s="30" t="s">
        <v>10</v>
      </c>
      <c r="G3" s="138"/>
      <c r="H3" s="138"/>
      <c r="I3" s="138"/>
      <c r="J3" s="138"/>
      <c r="K3" s="138"/>
      <c r="L3" s="138"/>
      <c r="M3" s="134"/>
      <c r="N3" s="134"/>
      <c r="O3" s="134"/>
      <c r="P3" s="30" t="s">
        <v>11</v>
      </c>
      <c r="Q3" s="30" t="s">
        <v>12</v>
      </c>
    </row>
    <row r="4" spans="1:17" x14ac:dyDescent="0.25">
      <c r="A4" s="18"/>
      <c r="B4" s="18"/>
      <c r="C4" s="123"/>
      <c r="D4" s="123"/>
      <c r="E4" s="123"/>
      <c r="F4" s="18"/>
      <c r="G4" s="132"/>
      <c r="H4" s="132"/>
      <c r="I4" s="132"/>
      <c r="J4" s="132"/>
      <c r="K4" s="132"/>
      <c r="L4" s="132"/>
      <c r="M4" s="19"/>
      <c r="N4" s="18"/>
      <c r="O4" s="18"/>
      <c r="P4" s="18"/>
      <c r="Q4" s="20"/>
    </row>
    <row r="5" spans="1:17" x14ac:dyDescent="0.25">
      <c r="A5" s="18"/>
      <c r="B5" s="18"/>
      <c r="C5" s="123"/>
      <c r="D5" s="123"/>
      <c r="E5" s="123"/>
      <c r="F5" s="18"/>
      <c r="G5" s="132"/>
      <c r="H5" s="132"/>
      <c r="I5" s="132"/>
      <c r="J5" s="132"/>
      <c r="K5" s="132"/>
      <c r="L5" s="132"/>
      <c r="M5" s="19"/>
      <c r="N5" s="18"/>
      <c r="O5" s="18"/>
      <c r="P5" s="18"/>
      <c r="Q5" s="20"/>
    </row>
    <row r="6" spans="1:17" x14ac:dyDescent="0.25">
      <c r="A6" s="18"/>
      <c r="B6" s="18"/>
      <c r="C6" s="123"/>
      <c r="D6" s="123"/>
      <c r="E6" s="123"/>
      <c r="F6" s="18"/>
      <c r="G6" s="132"/>
      <c r="H6" s="132"/>
      <c r="I6" s="132"/>
      <c r="J6" s="132"/>
      <c r="K6" s="132"/>
      <c r="L6" s="132"/>
      <c r="M6" s="19"/>
      <c r="N6" s="18"/>
      <c r="O6" s="18"/>
      <c r="P6" s="18"/>
      <c r="Q6" s="20"/>
    </row>
    <row r="7" spans="1:17" x14ac:dyDescent="0.25">
      <c r="A7" s="18"/>
      <c r="B7" s="18"/>
      <c r="C7" s="123"/>
      <c r="D7" s="123"/>
      <c r="E7" s="123"/>
      <c r="F7" s="18"/>
      <c r="G7" s="132"/>
      <c r="H7" s="132"/>
      <c r="I7" s="132"/>
      <c r="J7" s="132"/>
      <c r="K7" s="132"/>
      <c r="L7" s="132"/>
      <c r="M7" s="19"/>
      <c r="N7" s="18"/>
      <c r="O7" s="18"/>
      <c r="P7" s="18"/>
      <c r="Q7" s="20"/>
    </row>
    <row r="8" spans="1:17" x14ac:dyDescent="0.25">
      <c r="A8" s="18"/>
      <c r="B8" s="18"/>
      <c r="C8" s="123"/>
      <c r="D8" s="123"/>
      <c r="E8" s="123"/>
      <c r="F8" s="18"/>
      <c r="G8" s="132"/>
      <c r="H8" s="132"/>
      <c r="I8" s="132"/>
      <c r="J8" s="132"/>
      <c r="K8" s="132"/>
      <c r="L8" s="132"/>
      <c r="M8" s="18"/>
      <c r="N8" s="18"/>
      <c r="O8" s="18"/>
      <c r="P8" s="18"/>
      <c r="Q8" s="20"/>
    </row>
    <row r="9" spans="1:17" x14ac:dyDescent="0.25">
      <c r="A9" s="18"/>
      <c r="B9" s="18"/>
      <c r="C9" s="123"/>
      <c r="D9" s="123"/>
      <c r="E9" s="123"/>
      <c r="F9" s="18"/>
      <c r="G9" s="132"/>
      <c r="H9" s="132"/>
      <c r="I9" s="132"/>
      <c r="J9" s="132"/>
      <c r="K9" s="132"/>
      <c r="L9" s="132"/>
      <c r="M9" s="18"/>
      <c r="N9" s="18"/>
      <c r="O9" s="18"/>
      <c r="P9" s="18"/>
      <c r="Q9" s="20"/>
    </row>
    <row r="10" spans="1:17" x14ac:dyDescent="0.25">
      <c r="A10" s="31"/>
      <c r="B10" s="31"/>
      <c r="C10" s="31"/>
      <c r="D10" s="31"/>
      <c r="E10" s="31"/>
      <c r="F10" s="31"/>
      <c r="G10" s="31"/>
      <c r="H10" s="31"/>
      <c r="I10" s="31"/>
      <c r="J10" s="31"/>
      <c r="K10" s="31"/>
      <c r="L10" s="31"/>
      <c r="M10" s="31"/>
      <c r="N10" s="31"/>
      <c r="O10" s="31"/>
      <c r="P10" s="31"/>
      <c r="Q10" s="31"/>
    </row>
    <row r="11" spans="1:17" x14ac:dyDescent="0.25">
      <c r="A11" s="148" t="s">
        <v>66</v>
      </c>
      <c r="B11" s="149"/>
      <c r="C11" s="149"/>
      <c r="D11" s="150"/>
      <c r="E11" s="150"/>
      <c r="F11" s="150"/>
      <c r="G11" s="150"/>
      <c r="H11" s="150"/>
      <c r="I11" s="150"/>
      <c r="J11" s="150"/>
      <c r="K11" s="150"/>
      <c r="L11" s="150"/>
      <c r="M11" s="151"/>
      <c r="N11" s="31"/>
      <c r="O11" s="31"/>
      <c r="P11" s="31"/>
      <c r="Q11" s="31"/>
    </row>
    <row r="12" spans="1:17" x14ac:dyDescent="0.25">
      <c r="A12" s="134" t="s">
        <v>0</v>
      </c>
      <c r="B12" s="134" t="s">
        <v>1</v>
      </c>
      <c r="C12" s="134" t="s">
        <v>19</v>
      </c>
      <c r="D12" s="134"/>
      <c r="E12" s="134" t="s">
        <v>13</v>
      </c>
      <c r="F12" s="134"/>
      <c r="G12" s="134"/>
      <c r="H12" s="134"/>
      <c r="I12" s="134" t="s">
        <v>5</v>
      </c>
      <c r="J12" s="134" t="s">
        <v>6</v>
      </c>
      <c r="K12" s="134" t="s">
        <v>7</v>
      </c>
      <c r="L12" s="134" t="s">
        <v>8</v>
      </c>
      <c r="M12" s="134"/>
      <c r="N12" s="31"/>
      <c r="O12" s="31"/>
      <c r="P12" s="31"/>
      <c r="Q12" s="31"/>
    </row>
    <row r="13" spans="1:17" x14ac:dyDescent="0.25">
      <c r="A13" s="134"/>
      <c r="B13" s="134"/>
      <c r="C13" s="134"/>
      <c r="D13" s="134"/>
      <c r="E13" s="134"/>
      <c r="F13" s="134"/>
      <c r="G13" s="134"/>
      <c r="H13" s="134"/>
      <c r="I13" s="134"/>
      <c r="J13" s="134"/>
      <c r="K13" s="134"/>
      <c r="L13" s="32" t="s">
        <v>11</v>
      </c>
      <c r="M13" s="32" t="s">
        <v>12</v>
      </c>
      <c r="N13" s="31"/>
      <c r="O13" s="31"/>
      <c r="P13" s="31"/>
      <c r="Q13" s="31"/>
    </row>
    <row r="14" spans="1:17" x14ac:dyDescent="0.25">
      <c r="A14" s="18"/>
      <c r="B14" s="18"/>
      <c r="C14" s="123"/>
      <c r="D14" s="123"/>
      <c r="E14" s="123"/>
      <c r="F14" s="123"/>
      <c r="G14" s="123"/>
      <c r="H14" s="123"/>
      <c r="I14" s="18"/>
      <c r="J14" s="18"/>
      <c r="K14" s="18"/>
      <c r="L14" s="18"/>
      <c r="M14" s="20"/>
      <c r="N14" s="31"/>
      <c r="O14" s="31"/>
      <c r="P14" s="31"/>
      <c r="Q14" s="31"/>
    </row>
    <row r="15" spans="1:17" x14ac:dyDescent="0.25">
      <c r="A15" s="18"/>
      <c r="B15" s="18"/>
      <c r="C15" s="123"/>
      <c r="D15" s="123"/>
      <c r="E15" s="123"/>
      <c r="F15" s="123"/>
      <c r="G15" s="123"/>
      <c r="H15" s="123"/>
      <c r="I15" s="18"/>
      <c r="J15" s="18"/>
      <c r="K15" s="18"/>
      <c r="L15" s="18"/>
      <c r="M15" s="20"/>
      <c r="N15" s="31"/>
      <c r="O15" s="31"/>
      <c r="P15" s="31"/>
      <c r="Q15" s="31"/>
    </row>
    <row r="16" spans="1:17" x14ac:dyDescent="0.25">
      <c r="A16" s="18"/>
      <c r="B16" s="18"/>
      <c r="C16" s="123"/>
      <c r="D16" s="123"/>
      <c r="E16" s="123"/>
      <c r="F16" s="123"/>
      <c r="G16" s="123"/>
      <c r="H16" s="123"/>
      <c r="I16" s="18"/>
      <c r="J16" s="18"/>
      <c r="K16" s="18"/>
      <c r="L16" s="18"/>
      <c r="M16" s="20"/>
      <c r="N16" s="31"/>
      <c r="O16" s="31"/>
      <c r="P16" s="31"/>
      <c r="Q16" s="31"/>
    </row>
    <row r="17" spans="1:20" x14ac:dyDescent="0.25">
      <c r="A17" s="18"/>
      <c r="B17" s="18"/>
      <c r="C17" s="123"/>
      <c r="D17" s="123"/>
      <c r="E17" s="123"/>
      <c r="F17" s="123"/>
      <c r="G17" s="123"/>
      <c r="H17" s="123"/>
      <c r="I17" s="18"/>
      <c r="J17" s="18"/>
      <c r="K17" s="18"/>
      <c r="L17" s="18"/>
      <c r="M17" s="20"/>
      <c r="N17" s="31"/>
      <c r="O17" s="31"/>
      <c r="P17" s="31"/>
      <c r="Q17" s="31"/>
    </row>
    <row r="18" spans="1:20" x14ac:dyDescent="0.25">
      <c r="A18" s="18"/>
      <c r="B18" s="18"/>
      <c r="C18" s="123"/>
      <c r="D18" s="123"/>
      <c r="E18" s="123"/>
      <c r="F18" s="123"/>
      <c r="G18" s="123"/>
      <c r="H18" s="123"/>
      <c r="I18" s="18"/>
      <c r="J18" s="18"/>
      <c r="K18" s="18"/>
      <c r="L18" s="18"/>
      <c r="M18" s="20"/>
      <c r="N18" s="31"/>
      <c r="O18" s="31"/>
      <c r="P18" s="31"/>
      <c r="Q18" s="31"/>
    </row>
    <row r="19" spans="1:20" x14ac:dyDescent="0.25">
      <c r="A19" s="18"/>
      <c r="B19" s="18"/>
      <c r="C19" s="123"/>
      <c r="D19" s="123"/>
      <c r="E19" s="123"/>
      <c r="F19" s="123"/>
      <c r="G19" s="123"/>
      <c r="H19" s="123"/>
      <c r="I19" s="18"/>
      <c r="J19" s="18"/>
      <c r="K19" s="18"/>
      <c r="L19" s="18"/>
      <c r="M19" s="20"/>
      <c r="N19" s="31"/>
      <c r="O19" s="31"/>
      <c r="P19" s="31"/>
      <c r="Q19" s="31"/>
    </row>
    <row r="20" spans="1:20" x14ac:dyDescent="0.25">
      <c r="A20" s="31"/>
      <c r="B20" s="31"/>
      <c r="C20" s="31"/>
      <c r="D20" s="31"/>
      <c r="E20" s="31"/>
      <c r="F20" s="31"/>
      <c r="G20" s="31"/>
      <c r="H20" s="31"/>
      <c r="I20" s="31"/>
      <c r="J20" s="31"/>
      <c r="K20" s="31"/>
      <c r="L20" s="31"/>
      <c r="M20" s="31"/>
      <c r="N20" s="31"/>
      <c r="O20" s="31"/>
      <c r="P20" s="31"/>
      <c r="Q20" s="31"/>
    </row>
    <row r="21" spans="1:20" x14ac:dyDescent="0.25">
      <c r="A21" s="140" t="s">
        <v>67</v>
      </c>
      <c r="B21" s="140"/>
      <c r="C21" s="140"/>
      <c r="D21" s="140"/>
      <c r="E21" s="140"/>
      <c r="F21" s="140"/>
      <c r="G21" s="140"/>
      <c r="H21" s="140"/>
      <c r="I21" s="140"/>
      <c r="J21" s="140"/>
      <c r="K21" s="140"/>
      <c r="L21" s="140"/>
      <c r="M21" s="140"/>
      <c r="N21" s="31"/>
      <c r="O21" s="31"/>
      <c r="P21" s="31"/>
      <c r="Q21" s="31"/>
    </row>
    <row r="22" spans="1:20" ht="15" customHeight="1" x14ac:dyDescent="0.25">
      <c r="A22" s="134" t="s">
        <v>0</v>
      </c>
      <c r="B22" s="134" t="s">
        <v>1</v>
      </c>
      <c r="C22" s="134" t="s">
        <v>15</v>
      </c>
      <c r="D22" s="134" t="s">
        <v>16</v>
      </c>
      <c r="E22" s="134"/>
      <c r="F22" s="134"/>
      <c r="G22" s="134" t="s">
        <v>17</v>
      </c>
      <c r="H22" s="134" t="s">
        <v>5</v>
      </c>
      <c r="I22" s="134"/>
      <c r="J22" s="134" t="s">
        <v>18</v>
      </c>
      <c r="K22" s="134" t="s">
        <v>8</v>
      </c>
      <c r="L22" s="134"/>
      <c r="M22" s="134"/>
      <c r="N22" s="31"/>
      <c r="O22" s="31"/>
      <c r="P22" s="31"/>
      <c r="Q22" s="31"/>
    </row>
    <row r="23" spans="1:20" x14ac:dyDescent="0.25">
      <c r="A23" s="134"/>
      <c r="B23" s="134"/>
      <c r="C23" s="134"/>
      <c r="D23" s="134"/>
      <c r="E23" s="134"/>
      <c r="F23" s="134"/>
      <c r="G23" s="134"/>
      <c r="H23" s="134"/>
      <c r="I23" s="134"/>
      <c r="J23" s="134"/>
      <c r="K23" s="32" t="s">
        <v>11</v>
      </c>
      <c r="L23" s="134" t="s">
        <v>12</v>
      </c>
      <c r="M23" s="134"/>
      <c r="N23" s="31"/>
      <c r="O23" s="31"/>
      <c r="P23" s="31"/>
      <c r="Q23" s="31"/>
    </row>
    <row r="24" spans="1:20" x14ac:dyDescent="0.25">
      <c r="A24" s="18"/>
      <c r="B24" s="18"/>
      <c r="C24" s="18"/>
      <c r="D24" s="123"/>
      <c r="E24" s="123"/>
      <c r="F24" s="123"/>
      <c r="G24" s="18"/>
      <c r="H24" s="123"/>
      <c r="I24" s="123"/>
      <c r="J24" s="18"/>
      <c r="K24" s="18"/>
      <c r="L24" s="142"/>
      <c r="M24" s="142"/>
      <c r="N24" s="31"/>
      <c r="O24" s="31"/>
      <c r="P24" s="31"/>
      <c r="Q24" s="31"/>
    </row>
    <row r="25" spans="1:20" x14ac:dyDescent="0.25">
      <c r="A25" s="18"/>
      <c r="B25" s="18"/>
      <c r="C25" s="18"/>
      <c r="D25" s="123"/>
      <c r="E25" s="123"/>
      <c r="F25" s="123"/>
      <c r="G25" s="18"/>
      <c r="H25" s="123"/>
      <c r="I25" s="123"/>
      <c r="J25" s="18"/>
      <c r="K25" s="18"/>
      <c r="L25" s="142"/>
      <c r="M25" s="142"/>
      <c r="N25" s="31"/>
      <c r="O25" s="31"/>
      <c r="P25" s="31"/>
      <c r="Q25" s="31"/>
    </row>
    <row r="26" spans="1:20" x14ac:dyDescent="0.25">
      <c r="A26" s="18"/>
      <c r="B26" s="18"/>
      <c r="C26" s="18"/>
      <c r="D26" s="123"/>
      <c r="E26" s="123"/>
      <c r="F26" s="123"/>
      <c r="G26" s="18"/>
      <c r="H26" s="123"/>
      <c r="I26" s="123"/>
      <c r="J26" s="18"/>
      <c r="K26" s="18"/>
      <c r="L26" s="142"/>
      <c r="M26" s="142"/>
      <c r="N26" s="31"/>
      <c r="O26" s="31"/>
      <c r="P26" s="31"/>
      <c r="Q26" s="31"/>
    </row>
    <row r="27" spans="1:20" x14ac:dyDescent="0.25">
      <c r="A27" s="18"/>
      <c r="B27" s="18"/>
      <c r="C27" s="18"/>
      <c r="D27" s="123"/>
      <c r="E27" s="123"/>
      <c r="F27" s="123"/>
      <c r="G27" s="18"/>
      <c r="H27" s="123"/>
      <c r="I27" s="123"/>
      <c r="J27" s="18"/>
      <c r="K27" s="18"/>
      <c r="L27" s="142"/>
      <c r="M27" s="142"/>
      <c r="N27" s="31"/>
      <c r="O27" s="31"/>
      <c r="P27" s="31"/>
      <c r="Q27" s="31"/>
    </row>
    <row r="28" spans="1:20" x14ac:dyDescent="0.25">
      <c r="A28" s="18"/>
      <c r="B28" s="18"/>
      <c r="C28" s="18"/>
      <c r="D28" s="123"/>
      <c r="E28" s="123"/>
      <c r="F28" s="123"/>
      <c r="G28" s="18"/>
      <c r="H28" s="123"/>
      <c r="I28" s="123"/>
      <c r="J28" s="18"/>
      <c r="K28" s="18"/>
      <c r="L28" s="142"/>
      <c r="M28" s="142"/>
      <c r="N28" s="31"/>
      <c r="O28" s="31"/>
      <c r="P28" s="31"/>
      <c r="Q28" s="31"/>
    </row>
    <row r="29" spans="1:20" x14ac:dyDescent="0.25">
      <c r="A29" s="18"/>
      <c r="B29" s="18"/>
      <c r="C29" s="18"/>
      <c r="D29" s="123"/>
      <c r="E29" s="123"/>
      <c r="F29" s="123"/>
      <c r="G29" s="18"/>
      <c r="H29" s="123"/>
      <c r="I29" s="123"/>
      <c r="J29" s="18"/>
      <c r="K29" s="18"/>
      <c r="L29" s="142"/>
      <c r="M29" s="142"/>
      <c r="N29" s="31"/>
      <c r="O29" s="31"/>
      <c r="P29" s="31"/>
      <c r="Q29" s="31"/>
    </row>
    <row r="30" spans="1:20" x14ac:dyDescent="0.25">
      <c r="A30" s="31"/>
      <c r="B30" s="31"/>
      <c r="C30" s="31"/>
      <c r="D30" s="31"/>
      <c r="E30" s="31"/>
      <c r="F30" s="31"/>
      <c r="G30" s="31"/>
      <c r="H30" s="31"/>
      <c r="I30" s="31"/>
      <c r="J30" s="31"/>
      <c r="K30" s="31"/>
      <c r="L30" s="31"/>
      <c r="M30" s="31"/>
      <c r="N30" s="31"/>
      <c r="O30" s="31"/>
      <c r="P30" s="31"/>
      <c r="Q30" s="31"/>
    </row>
    <row r="31" spans="1:20" x14ac:dyDescent="0.25">
      <c r="A31" s="144" t="s">
        <v>68</v>
      </c>
      <c r="B31" s="145"/>
      <c r="C31" s="145"/>
      <c r="D31" s="145"/>
      <c r="E31" s="146"/>
      <c r="F31" s="146"/>
      <c r="G31" s="147"/>
      <c r="H31" s="31"/>
      <c r="I31" s="148" t="s">
        <v>70</v>
      </c>
      <c r="J31" s="149"/>
      <c r="K31" s="149"/>
      <c r="L31" s="149"/>
      <c r="M31" s="150"/>
      <c r="N31" s="150"/>
      <c r="O31" s="150"/>
      <c r="P31" s="150"/>
      <c r="Q31" s="151"/>
    </row>
    <row r="32" spans="1:20" ht="15" customHeight="1" x14ac:dyDescent="0.25">
      <c r="A32" s="134" t="s">
        <v>0</v>
      </c>
      <c r="B32" s="134" t="s">
        <v>1</v>
      </c>
      <c r="C32" s="138" t="s">
        <v>69</v>
      </c>
      <c r="D32" s="138"/>
      <c r="E32" s="138"/>
      <c r="F32" s="134" t="s">
        <v>8</v>
      </c>
      <c r="G32" s="134"/>
      <c r="H32" s="31"/>
      <c r="I32" s="134" t="s">
        <v>0</v>
      </c>
      <c r="J32" s="134" t="s">
        <v>1</v>
      </c>
      <c r="K32" s="138" t="s">
        <v>19</v>
      </c>
      <c r="L32" s="138"/>
      <c r="M32" s="134" t="s">
        <v>5</v>
      </c>
      <c r="N32" s="134" t="s">
        <v>6</v>
      </c>
      <c r="O32" s="134" t="s">
        <v>8</v>
      </c>
      <c r="P32" s="134"/>
      <c r="Q32" s="134"/>
      <c r="R32" s="43"/>
      <c r="S32" s="25"/>
      <c r="T32" s="25"/>
    </row>
    <row r="33" spans="1:20" x14ac:dyDescent="0.25">
      <c r="A33" s="134"/>
      <c r="B33" s="134"/>
      <c r="C33" s="138"/>
      <c r="D33" s="138"/>
      <c r="E33" s="138"/>
      <c r="F33" s="32" t="s">
        <v>11</v>
      </c>
      <c r="G33" s="32" t="s">
        <v>12</v>
      </c>
      <c r="H33" s="31"/>
      <c r="I33" s="134"/>
      <c r="J33" s="134"/>
      <c r="K33" s="138"/>
      <c r="L33" s="138"/>
      <c r="M33" s="134"/>
      <c r="N33" s="134"/>
      <c r="O33" s="32" t="s">
        <v>11</v>
      </c>
      <c r="P33" s="134" t="s">
        <v>12</v>
      </c>
      <c r="Q33" s="134"/>
      <c r="R33" s="43"/>
      <c r="S33" s="26"/>
      <c r="T33" s="26"/>
    </row>
    <row r="34" spans="1:20" x14ac:dyDescent="0.25">
      <c r="A34" s="18"/>
      <c r="B34" s="18"/>
      <c r="C34" s="123"/>
      <c r="D34" s="123"/>
      <c r="E34" s="123"/>
      <c r="F34" s="18"/>
      <c r="G34" s="20"/>
      <c r="H34" s="31"/>
      <c r="I34" s="18"/>
      <c r="J34" s="18"/>
      <c r="K34" s="139"/>
      <c r="L34" s="139"/>
      <c r="M34" s="18"/>
      <c r="N34" s="18"/>
      <c r="O34" s="18"/>
      <c r="P34" s="143"/>
      <c r="Q34" s="143"/>
      <c r="R34" s="43"/>
      <c r="S34" s="27"/>
      <c r="T34" s="28"/>
    </row>
    <row r="35" spans="1:20" x14ac:dyDescent="0.25">
      <c r="A35" s="18"/>
      <c r="B35" s="18"/>
      <c r="C35" s="123"/>
      <c r="D35" s="123"/>
      <c r="E35" s="123"/>
      <c r="F35" s="18"/>
      <c r="G35" s="20"/>
      <c r="H35" s="31"/>
      <c r="I35" s="18"/>
      <c r="J35" s="18"/>
      <c r="K35" s="139"/>
      <c r="L35" s="139"/>
      <c r="M35" s="18"/>
      <c r="N35" s="18"/>
      <c r="O35" s="18"/>
      <c r="P35" s="143"/>
      <c r="Q35" s="143"/>
      <c r="R35" s="35"/>
      <c r="S35" s="27"/>
      <c r="T35" s="29"/>
    </row>
    <row r="36" spans="1:20" x14ac:dyDescent="0.25">
      <c r="A36" s="18"/>
      <c r="B36" s="18"/>
      <c r="C36" s="123"/>
      <c r="D36" s="123"/>
      <c r="E36" s="123"/>
      <c r="F36" s="18"/>
      <c r="G36" s="20"/>
      <c r="H36" s="31"/>
      <c r="I36" s="18"/>
      <c r="J36" s="18"/>
      <c r="K36" s="139"/>
      <c r="L36" s="139"/>
      <c r="M36" s="18"/>
      <c r="N36" s="18"/>
      <c r="O36" s="18"/>
      <c r="P36" s="143"/>
      <c r="Q36" s="143"/>
      <c r="R36" s="35"/>
      <c r="S36" s="27"/>
      <c r="T36" s="29"/>
    </row>
    <row r="37" spans="1:20" x14ac:dyDescent="0.25">
      <c r="A37" s="18"/>
      <c r="B37" s="18"/>
      <c r="C37" s="123"/>
      <c r="D37" s="123"/>
      <c r="E37" s="123"/>
      <c r="F37" s="18"/>
      <c r="G37" s="20"/>
      <c r="H37" s="31"/>
      <c r="I37" s="18"/>
      <c r="J37" s="18"/>
      <c r="K37" s="139"/>
      <c r="L37" s="139"/>
      <c r="M37" s="18"/>
      <c r="N37" s="18"/>
      <c r="O37" s="18"/>
      <c r="P37" s="143"/>
      <c r="Q37" s="143"/>
      <c r="R37" s="35"/>
      <c r="S37" s="27"/>
      <c r="T37" s="29"/>
    </row>
    <row r="38" spans="1:20" x14ac:dyDescent="0.25">
      <c r="A38" s="18"/>
      <c r="B38" s="18"/>
      <c r="C38" s="123"/>
      <c r="D38" s="123"/>
      <c r="E38" s="123"/>
      <c r="F38" s="18"/>
      <c r="G38" s="20"/>
      <c r="H38" s="31"/>
      <c r="I38" s="18"/>
      <c r="J38" s="18"/>
      <c r="K38" s="139"/>
      <c r="L38" s="139"/>
      <c r="M38" s="18"/>
      <c r="N38" s="18"/>
      <c r="O38" s="18"/>
      <c r="P38" s="143"/>
      <c r="Q38" s="143"/>
      <c r="R38" s="35"/>
      <c r="S38" s="27"/>
      <c r="T38" s="29"/>
    </row>
    <row r="39" spans="1:20" x14ac:dyDescent="0.25">
      <c r="A39" s="18"/>
      <c r="B39" s="18"/>
      <c r="C39" s="123"/>
      <c r="D39" s="123"/>
      <c r="E39" s="123"/>
      <c r="F39" s="18"/>
      <c r="G39" s="20"/>
      <c r="H39" s="31"/>
      <c r="I39" s="18"/>
      <c r="J39" s="18"/>
      <c r="K39" s="139" t="s">
        <v>20</v>
      </c>
      <c r="L39" s="139"/>
      <c r="M39" s="18"/>
      <c r="N39" s="18"/>
      <c r="O39" s="18"/>
      <c r="P39" s="143"/>
      <c r="Q39" s="143"/>
      <c r="R39" s="35"/>
      <c r="S39" s="27"/>
      <c r="T39" s="29"/>
    </row>
    <row r="40" spans="1:20" x14ac:dyDescent="0.25">
      <c r="A40" s="34"/>
      <c r="B40" s="35"/>
      <c r="C40" s="36"/>
      <c r="D40" s="36"/>
      <c r="E40" s="36"/>
      <c r="F40" s="37"/>
      <c r="G40" s="35"/>
      <c r="H40" s="31"/>
      <c r="I40" s="34"/>
      <c r="J40" s="35"/>
      <c r="K40" s="38"/>
      <c r="L40" s="38"/>
      <c r="M40" s="35"/>
      <c r="N40" s="35"/>
      <c r="O40" s="37"/>
      <c r="P40" s="36"/>
      <c r="Q40" s="36"/>
      <c r="R40" s="35"/>
      <c r="S40" s="27"/>
      <c r="T40" s="29"/>
    </row>
    <row r="41" spans="1:20" x14ac:dyDescent="0.25">
      <c r="A41" s="148" t="s">
        <v>99</v>
      </c>
      <c r="B41" s="149"/>
      <c r="C41" s="149"/>
      <c r="D41" s="150"/>
      <c r="E41" s="150"/>
      <c r="F41" s="150"/>
      <c r="G41" s="150"/>
      <c r="H41" s="150"/>
      <c r="I41" s="150"/>
      <c r="J41" s="150"/>
      <c r="K41" s="150"/>
      <c r="L41" s="150"/>
      <c r="M41" s="151"/>
      <c r="N41" s="35"/>
      <c r="O41" s="37"/>
      <c r="P41" s="36"/>
      <c r="Q41" s="36"/>
      <c r="R41" s="35"/>
      <c r="S41" s="27"/>
      <c r="T41" s="29"/>
    </row>
    <row r="42" spans="1:20" ht="15" customHeight="1" x14ac:dyDescent="0.25">
      <c r="A42" s="134" t="s">
        <v>0</v>
      </c>
      <c r="B42" s="134" t="s">
        <v>1</v>
      </c>
      <c r="C42" s="134" t="s">
        <v>19</v>
      </c>
      <c r="D42" s="134"/>
      <c r="E42" s="134"/>
      <c r="F42" s="134" t="s">
        <v>96</v>
      </c>
      <c r="G42" s="134"/>
      <c r="H42" s="134" t="s">
        <v>97</v>
      </c>
      <c r="I42" s="134"/>
      <c r="J42" s="134" t="s">
        <v>98</v>
      </c>
      <c r="K42" s="134"/>
      <c r="L42" s="134"/>
      <c r="M42" s="134"/>
      <c r="N42" s="35"/>
      <c r="O42" s="37"/>
      <c r="P42" s="36"/>
      <c r="Q42" s="36"/>
      <c r="R42" s="35"/>
      <c r="S42" s="27"/>
      <c r="T42" s="29"/>
    </row>
    <row r="43" spans="1:20" x14ac:dyDescent="0.25">
      <c r="A43" s="134"/>
      <c r="B43" s="134"/>
      <c r="C43" s="134"/>
      <c r="D43" s="134"/>
      <c r="E43" s="134"/>
      <c r="F43" s="134"/>
      <c r="G43" s="134"/>
      <c r="H43" s="134"/>
      <c r="I43" s="134"/>
      <c r="J43" s="134"/>
      <c r="K43" s="134"/>
      <c r="L43" s="134"/>
      <c r="M43" s="134"/>
      <c r="N43" s="35"/>
      <c r="O43" s="37"/>
      <c r="P43" s="36"/>
      <c r="Q43" s="36"/>
      <c r="R43" s="35"/>
      <c r="S43" s="27"/>
      <c r="T43" s="29"/>
    </row>
    <row r="44" spans="1:20" x14ac:dyDescent="0.25">
      <c r="A44" s="18"/>
      <c r="B44" s="18"/>
      <c r="C44" s="123"/>
      <c r="D44" s="123"/>
      <c r="E44" s="123"/>
      <c r="F44" s="123"/>
      <c r="G44" s="123"/>
      <c r="H44" s="123"/>
      <c r="I44" s="123"/>
      <c r="J44" s="123"/>
      <c r="K44" s="123"/>
      <c r="L44" s="123"/>
      <c r="M44" s="123"/>
      <c r="N44" s="35"/>
      <c r="O44" s="37"/>
      <c r="P44" s="36"/>
      <c r="Q44" s="36"/>
      <c r="R44" s="35"/>
      <c r="S44" s="27"/>
      <c r="T44" s="29"/>
    </row>
    <row r="45" spans="1:20" x14ac:dyDescent="0.25">
      <c r="A45" s="18"/>
      <c r="B45" s="18"/>
      <c r="C45" s="123"/>
      <c r="D45" s="123"/>
      <c r="E45" s="123"/>
      <c r="F45" s="123"/>
      <c r="G45" s="123"/>
      <c r="H45" s="123"/>
      <c r="I45" s="123"/>
      <c r="J45" s="123"/>
      <c r="K45" s="123"/>
      <c r="L45" s="123"/>
      <c r="M45" s="123"/>
      <c r="N45" s="35"/>
      <c r="O45" s="37"/>
      <c r="P45" s="36"/>
      <c r="Q45" s="36"/>
      <c r="R45" s="35"/>
      <c r="S45" s="27"/>
      <c r="T45" s="29"/>
    </row>
    <row r="46" spans="1:20" x14ac:dyDescent="0.25">
      <c r="A46" s="18"/>
      <c r="B46" s="18"/>
      <c r="C46" s="123"/>
      <c r="D46" s="123"/>
      <c r="E46" s="123"/>
      <c r="F46" s="123"/>
      <c r="G46" s="123"/>
      <c r="H46" s="123"/>
      <c r="I46" s="123"/>
      <c r="J46" s="123"/>
      <c r="K46" s="123"/>
      <c r="L46" s="123"/>
      <c r="M46" s="123"/>
      <c r="N46" s="35"/>
      <c r="O46" s="37"/>
      <c r="P46" s="36"/>
      <c r="Q46" s="36"/>
      <c r="R46" s="35"/>
      <c r="S46" s="27"/>
      <c r="T46" s="29"/>
    </row>
    <row r="47" spans="1:20" x14ac:dyDescent="0.25">
      <c r="A47" s="18"/>
      <c r="B47" s="18"/>
      <c r="C47" s="123" t="s">
        <v>100</v>
      </c>
      <c r="D47" s="123"/>
      <c r="E47" s="123"/>
      <c r="F47" s="123"/>
      <c r="G47" s="123"/>
      <c r="H47" s="123"/>
      <c r="I47" s="123"/>
      <c r="J47" s="123"/>
      <c r="K47" s="123"/>
      <c r="L47" s="123"/>
      <c r="M47" s="123"/>
      <c r="N47" s="35"/>
      <c r="O47" s="37"/>
      <c r="P47" s="36"/>
      <c r="Q47" s="36"/>
      <c r="R47" s="35"/>
      <c r="S47" s="27"/>
      <c r="T47" s="29"/>
    </row>
    <row r="48" spans="1:20" x14ac:dyDescent="0.25">
      <c r="A48" s="31"/>
      <c r="B48" s="31"/>
      <c r="C48" s="31"/>
      <c r="D48" s="31"/>
      <c r="E48" s="31"/>
      <c r="F48" s="31"/>
      <c r="G48" s="31"/>
      <c r="H48" s="31"/>
      <c r="I48" s="31"/>
      <c r="J48" s="31"/>
      <c r="K48" s="31"/>
      <c r="L48" s="31"/>
      <c r="M48" s="31"/>
      <c r="N48" s="31"/>
      <c r="O48" s="31"/>
      <c r="P48" s="31"/>
      <c r="Q48" s="31"/>
    </row>
    <row r="49" spans="1:18" x14ac:dyDescent="0.25">
      <c r="A49" s="144" t="s">
        <v>71</v>
      </c>
      <c r="B49" s="145"/>
      <c r="C49" s="145"/>
      <c r="D49" s="145"/>
      <c r="E49" s="145"/>
      <c r="F49" s="146"/>
      <c r="G49" s="146"/>
      <c r="H49" s="146"/>
      <c r="I49" s="146"/>
      <c r="J49" s="146"/>
      <c r="K49" s="146"/>
      <c r="L49" s="146"/>
      <c r="M49" s="146"/>
      <c r="N49" s="146"/>
      <c r="O49" s="147"/>
      <c r="P49" s="31"/>
      <c r="Q49" s="31"/>
    </row>
    <row r="50" spans="1:18" ht="15" customHeight="1" x14ac:dyDescent="0.25">
      <c r="A50" s="134" t="s">
        <v>0</v>
      </c>
      <c r="B50" s="134" t="s">
        <v>1</v>
      </c>
      <c r="C50" s="134" t="s">
        <v>19</v>
      </c>
      <c r="D50" s="134"/>
      <c r="E50" s="134"/>
      <c r="F50" s="134" t="s">
        <v>21</v>
      </c>
      <c r="G50" s="134"/>
      <c r="H50" s="134"/>
      <c r="I50" s="134" t="s">
        <v>22</v>
      </c>
      <c r="J50" s="134" t="s">
        <v>23</v>
      </c>
      <c r="K50" s="134"/>
      <c r="L50" s="134"/>
      <c r="M50" s="134"/>
      <c r="N50" s="134" t="s">
        <v>8</v>
      </c>
      <c r="O50" s="134"/>
      <c r="P50" s="31"/>
      <c r="Q50" s="39"/>
      <c r="R50" s="39"/>
    </row>
    <row r="51" spans="1:18" ht="15" customHeight="1" x14ac:dyDescent="0.25">
      <c r="A51" s="134"/>
      <c r="B51" s="134"/>
      <c r="C51" s="134"/>
      <c r="D51" s="134"/>
      <c r="E51" s="134"/>
      <c r="F51" s="134"/>
      <c r="G51" s="134"/>
      <c r="H51" s="134"/>
      <c r="I51" s="134"/>
      <c r="J51" s="134" t="s">
        <v>24</v>
      </c>
      <c r="K51" s="134" t="s">
        <v>25</v>
      </c>
      <c r="L51" s="134" t="s">
        <v>26</v>
      </c>
      <c r="M51" s="134"/>
      <c r="N51" s="134" t="s">
        <v>11</v>
      </c>
      <c r="O51" s="134" t="s">
        <v>12</v>
      </c>
      <c r="P51" s="31"/>
      <c r="Q51" s="39"/>
      <c r="R51" s="39"/>
    </row>
    <row r="52" spans="1:18" ht="19.5" customHeight="1" x14ac:dyDescent="0.25">
      <c r="A52" s="134"/>
      <c r="B52" s="134"/>
      <c r="C52" s="134"/>
      <c r="D52" s="134"/>
      <c r="E52" s="134"/>
      <c r="F52" s="134"/>
      <c r="G52" s="134"/>
      <c r="H52" s="134"/>
      <c r="I52" s="134"/>
      <c r="J52" s="134"/>
      <c r="K52" s="134"/>
      <c r="L52" s="134"/>
      <c r="M52" s="134"/>
      <c r="N52" s="134"/>
      <c r="O52" s="134"/>
      <c r="P52" s="31"/>
      <c r="Q52" s="39"/>
      <c r="R52" s="39"/>
    </row>
    <row r="53" spans="1:18" x14ac:dyDescent="0.25">
      <c r="A53" s="18"/>
      <c r="B53" s="18"/>
      <c r="C53" s="123"/>
      <c r="D53" s="123"/>
      <c r="E53" s="123"/>
      <c r="F53" s="123"/>
      <c r="G53" s="123"/>
      <c r="H53" s="123"/>
      <c r="I53" s="18"/>
      <c r="J53" s="18"/>
      <c r="K53" s="18"/>
      <c r="L53" s="123"/>
      <c r="M53" s="123"/>
      <c r="N53" s="18"/>
      <c r="O53" s="20"/>
      <c r="P53" s="31"/>
      <c r="Q53" s="40"/>
      <c r="R53" s="40"/>
    </row>
    <row r="54" spans="1:18" x14ac:dyDescent="0.25">
      <c r="A54" s="18"/>
      <c r="B54" s="18"/>
      <c r="C54" s="123"/>
      <c r="D54" s="123"/>
      <c r="E54" s="123"/>
      <c r="F54" s="123"/>
      <c r="G54" s="123"/>
      <c r="H54" s="123"/>
      <c r="I54" s="18"/>
      <c r="J54" s="18"/>
      <c r="K54" s="18"/>
      <c r="L54" s="123"/>
      <c r="M54" s="123"/>
      <c r="N54" s="18"/>
      <c r="O54" s="20"/>
      <c r="P54" s="31"/>
      <c r="Q54" s="40"/>
      <c r="R54" s="40"/>
    </row>
    <row r="55" spans="1:18" x14ac:dyDescent="0.25">
      <c r="A55" s="18"/>
      <c r="B55" s="18"/>
      <c r="C55" s="123"/>
      <c r="D55" s="123"/>
      <c r="E55" s="123"/>
      <c r="F55" s="123"/>
      <c r="G55" s="123"/>
      <c r="H55" s="123"/>
      <c r="I55" s="18"/>
      <c r="J55" s="18"/>
      <c r="K55" s="18"/>
      <c r="L55" s="123"/>
      <c r="M55" s="123"/>
      <c r="N55" s="18"/>
      <c r="O55" s="20"/>
      <c r="P55" s="31"/>
      <c r="Q55" s="40"/>
      <c r="R55" s="40"/>
    </row>
    <row r="56" spans="1:18" x14ac:dyDescent="0.25">
      <c r="A56" s="18"/>
      <c r="B56" s="18"/>
      <c r="C56" s="123"/>
      <c r="D56" s="123"/>
      <c r="E56" s="123"/>
      <c r="F56" s="123"/>
      <c r="G56" s="123"/>
      <c r="H56" s="123"/>
      <c r="I56" s="18"/>
      <c r="J56" s="18"/>
      <c r="K56" s="18"/>
      <c r="L56" s="123"/>
      <c r="M56" s="123"/>
      <c r="N56" s="18"/>
      <c r="O56" s="20"/>
      <c r="P56" s="31"/>
      <c r="Q56" s="40"/>
      <c r="R56" s="40"/>
    </row>
    <row r="57" spans="1:18" x14ac:dyDescent="0.25">
      <c r="A57" s="18"/>
      <c r="B57" s="18"/>
      <c r="C57" s="123"/>
      <c r="D57" s="123"/>
      <c r="E57" s="123"/>
      <c r="F57" s="123"/>
      <c r="G57" s="123"/>
      <c r="H57" s="123"/>
      <c r="I57" s="18"/>
      <c r="J57" s="18"/>
      <c r="K57" s="18"/>
      <c r="L57" s="123"/>
      <c r="M57" s="123"/>
      <c r="N57" s="18"/>
      <c r="O57" s="20"/>
      <c r="P57" s="31"/>
      <c r="Q57" s="40"/>
      <c r="R57" s="40"/>
    </row>
    <row r="58" spans="1:18" x14ac:dyDescent="0.25">
      <c r="A58" s="18"/>
      <c r="B58" s="18"/>
      <c r="C58" s="123"/>
      <c r="D58" s="123"/>
      <c r="E58" s="123"/>
      <c r="F58" s="123"/>
      <c r="G58" s="123"/>
      <c r="H58" s="123"/>
      <c r="I58" s="18"/>
      <c r="J58" s="18"/>
      <c r="K58" s="18"/>
      <c r="L58" s="123"/>
      <c r="M58" s="123"/>
      <c r="N58" s="18"/>
      <c r="O58" s="20"/>
      <c r="P58" s="31"/>
      <c r="Q58" s="40"/>
      <c r="R58" s="40"/>
    </row>
    <row r="59" spans="1:18" x14ac:dyDescent="0.25">
      <c r="A59" s="31"/>
      <c r="B59" s="31"/>
      <c r="C59" s="31"/>
      <c r="D59" s="31"/>
      <c r="E59" s="31"/>
      <c r="F59" s="31"/>
      <c r="G59" s="31"/>
      <c r="H59" s="31"/>
      <c r="I59" s="31"/>
      <c r="J59" s="31"/>
      <c r="K59" s="31"/>
      <c r="L59" s="31"/>
      <c r="M59" s="31"/>
      <c r="N59" s="31"/>
      <c r="O59" s="31"/>
      <c r="P59" s="31"/>
      <c r="Q59" s="31"/>
    </row>
    <row r="60" spans="1:18" x14ac:dyDescent="0.25">
      <c r="A60" s="144" t="s">
        <v>83</v>
      </c>
      <c r="B60" s="145"/>
      <c r="C60" s="145"/>
      <c r="D60" s="145"/>
      <c r="E60" s="145"/>
      <c r="F60" s="145"/>
      <c r="G60" s="146"/>
      <c r="H60" s="146"/>
      <c r="I60" s="146"/>
      <c r="J60" s="146"/>
      <c r="K60" s="146"/>
      <c r="L60" s="146"/>
      <c r="M60" s="146"/>
      <c r="N60" s="146"/>
      <c r="O60" s="147"/>
      <c r="P60" s="31"/>
      <c r="Q60" s="31"/>
    </row>
    <row r="61" spans="1:18" x14ac:dyDescent="0.25">
      <c r="A61" s="134" t="s">
        <v>0</v>
      </c>
      <c r="B61" s="134" t="s">
        <v>1</v>
      </c>
      <c r="C61" s="134" t="s">
        <v>27</v>
      </c>
      <c r="D61" s="134" t="s">
        <v>28</v>
      </c>
      <c r="E61" s="134"/>
      <c r="F61" s="134"/>
      <c r="G61" s="134"/>
      <c r="H61" s="134" t="s">
        <v>29</v>
      </c>
      <c r="I61" s="134"/>
      <c r="J61" s="134" t="s">
        <v>30</v>
      </c>
      <c r="K61" s="134"/>
      <c r="L61" s="134" t="s">
        <v>31</v>
      </c>
      <c r="M61" s="134"/>
      <c r="N61" s="134" t="s">
        <v>11</v>
      </c>
      <c r="O61" s="134" t="s">
        <v>12</v>
      </c>
      <c r="P61" s="31"/>
      <c r="Q61" s="31"/>
    </row>
    <row r="62" spans="1:18" x14ac:dyDescent="0.25">
      <c r="A62" s="134"/>
      <c r="B62" s="134"/>
      <c r="C62" s="134"/>
      <c r="D62" s="134"/>
      <c r="E62" s="134"/>
      <c r="F62" s="134"/>
      <c r="G62" s="134"/>
      <c r="H62" s="134"/>
      <c r="I62" s="134"/>
      <c r="J62" s="134"/>
      <c r="K62" s="134"/>
      <c r="L62" s="134"/>
      <c r="M62" s="134"/>
      <c r="N62" s="134"/>
      <c r="O62" s="134"/>
      <c r="P62" s="31"/>
      <c r="Q62" s="31"/>
    </row>
    <row r="63" spans="1:18" x14ac:dyDescent="0.25">
      <c r="A63" s="18"/>
      <c r="B63" s="18"/>
      <c r="C63" s="18"/>
      <c r="D63" s="127"/>
      <c r="E63" s="128"/>
      <c r="F63" s="128"/>
      <c r="G63" s="129"/>
      <c r="H63" s="130"/>
      <c r="I63" s="131"/>
      <c r="J63" s="132"/>
      <c r="K63" s="132"/>
      <c r="L63" s="123"/>
      <c r="M63" s="123"/>
      <c r="N63" s="18"/>
      <c r="O63" s="20"/>
      <c r="P63" s="31"/>
      <c r="Q63" s="31"/>
    </row>
    <row r="64" spans="1:18" x14ac:dyDescent="0.25">
      <c r="A64" s="18"/>
      <c r="B64" s="18"/>
      <c r="C64" s="18"/>
      <c r="D64" s="127"/>
      <c r="E64" s="128"/>
      <c r="F64" s="128"/>
      <c r="G64" s="129"/>
      <c r="H64" s="130"/>
      <c r="I64" s="131"/>
      <c r="J64" s="132"/>
      <c r="K64" s="132"/>
      <c r="L64" s="123"/>
      <c r="M64" s="123"/>
      <c r="N64" s="18"/>
      <c r="O64" s="20"/>
      <c r="P64" s="31"/>
      <c r="Q64" s="31"/>
    </row>
    <row r="65" spans="1:17" x14ac:dyDescent="0.25">
      <c r="A65" s="18"/>
      <c r="B65" s="18"/>
      <c r="C65" s="18"/>
      <c r="D65" s="127"/>
      <c r="E65" s="128"/>
      <c r="F65" s="128"/>
      <c r="G65" s="129"/>
      <c r="H65" s="130"/>
      <c r="I65" s="131"/>
      <c r="J65" s="132"/>
      <c r="K65" s="132"/>
      <c r="L65" s="123"/>
      <c r="M65" s="123"/>
      <c r="N65" s="18"/>
      <c r="O65" s="20"/>
      <c r="P65" s="31"/>
      <c r="Q65" s="31"/>
    </row>
    <row r="66" spans="1:17" x14ac:dyDescent="0.25">
      <c r="A66" s="18"/>
      <c r="B66" s="18"/>
      <c r="C66" s="18"/>
      <c r="D66" s="127"/>
      <c r="E66" s="128"/>
      <c r="F66" s="128"/>
      <c r="G66" s="129"/>
      <c r="H66" s="130"/>
      <c r="I66" s="131"/>
      <c r="J66" s="132"/>
      <c r="K66" s="132"/>
      <c r="L66" s="123"/>
      <c r="M66" s="123"/>
      <c r="N66" s="18"/>
      <c r="O66" s="20"/>
      <c r="P66" s="31"/>
      <c r="Q66" s="31"/>
    </row>
    <row r="67" spans="1:17" x14ac:dyDescent="0.25">
      <c r="A67" s="18"/>
      <c r="B67" s="18"/>
      <c r="C67" s="18"/>
      <c r="D67" s="127"/>
      <c r="E67" s="128"/>
      <c r="F67" s="128"/>
      <c r="G67" s="129"/>
      <c r="H67" s="130"/>
      <c r="I67" s="131"/>
      <c r="J67" s="132"/>
      <c r="K67" s="132"/>
      <c r="L67" s="123"/>
      <c r="M67" s="123"/>
      <c r="N67" s="18"/>
      <c r="O67" s="20"/>
      <c r="P67" s="31"/>
      <c r="Q67" s="31"/>
    </row>
    <row r="68" spans="1:17" x14ac:dyDescent="0.25">
      <c r="A68" s="18"/>
      <c r="B68" s="18"/>
      <c r="C68" s="18"/>
      <c r="D68" s="127"/>
      <c r="E68" s="128"/>
      <c r="F68" s="128"/>
      <c r="G68" s="129"/>
      <c r="H68" s="130"/>
      <c r="I68" s="131"/>
      <c r="J68" s="132"/>
      <c r="K68" s="132"/>
      <c r="L68" s="123"/>
      <c r="M68" s="123"/>
      <c r="N68" s="18"/>
      <c r="O68" s="20"/>
      <c r="P68" s="31"/>
      <c r="Q68" s="31"/>
    </row>
    <row r="69" spans="1:17" x14ac:dyDescent="0.25">
      <c r="A69" s="31"/>
      <c r="B69" s="31"/>
      <c r="C69" s="31"/>
      <c r="D69" s="31"/>
      <c r="E69" s="31"/>
      <c r="F69" s="31"/>
      <c r="G69" s="31"/>
      <c r="H69" s="31"/>
      <c r="I69" s="31"/>
      <c r="J69" s="31"/>
      <c r="K69" s="31"/>
      <c r="L69" s="31"/>
      <c r="M69" s="31"/>
      <c r="N69" s="34" t="str">
        <f>IF(D69="Argentina","$",IF(D69="Extranjero","USD"," "))</f>
        <v xml:space="preserve"> </v>
      </c>
      <c r="O69" s="35"/>
      <c r="P69" s="31"/>
      <c r="Q69" s="31"/>
    </row>
    <row r="70" spans="1:17" x14ac:dyDescent="0.25">
      <c r="A70" s="44" t="s">
        <v>84</v>
      </c>
      <c r="B70" s="146"/>
      <c r="C70" s="146"/>
      <c r="D70" s="146"/>
      <c r="E70" s="146"/>
      <c r="F70" s="146"/>
      <c r="G70" s="147"/>
      <c r="H70" s="31"/>
      <c r="I70" s="44" t="s">
        <v>89</v>
      </c>
      <c r="J70" s="146"/>
      <c r="K70" s="146"/>
      <c r="L70" s="146"/>
      <c r="M70" s="146"/>
      <c r="N70" s="146"/>
      <c r="O70" s="146"/>
      <c r="P70" s="146"/>
      <c r="Q70" s="147"/>
    </row>
    <row r="71" spans="1:17" ht="27.75" customHeight="1" x14ac:dyDescent="0.25">
      <c r="A71" s="33" t="s">
        <v>75</v>
      </c>
      <c r="B71" s="33" t="s">
        <v>1</v>
      </c>
      <c r="C71" s="138" t="s">
        <v>77</v>
      </c>
      <c r="D71" s="138"/>
      <c r="E71" s="33" t="s">
        <v>85</v>
      </c>
      <c r="F71" s="33" t="s">
        <v>11</v>
      </c>
      <c r="G71" s="33" t="s">
        <v>12</v>
      </c>
      <c r="H71" s="31"/>
      <c r="I71" s="33" t="s">
        <v>75</v>
      </c>
      <c r="J71" s="33" t="s">
        <v>1</v>
      </c>
      <c r="K71" s="138" t="s">
        <v>77</v>
      </c>
      <c r="L71" s="138"/>
      <c r="M71" s="138" t="s">
        <v>78</v>
      </c>
      <c r="N71" s="138"/>
      <c r="O71" s="138"/>
      <c r="P71" s="33" t="s">
        <v>11</v>
      </c>
      <c r="Q71" s="33" t="s">
        <v>12</v>
      </c>
    </row>
    <row r="72" spans="1:17" ht="15" customHeight="1" x14ac:dyDescent="0.25">
      <c r="A72" s="18"/>
      <c r="B72" s="18"/>
      <c r="C72" s="139"/>
      <c r="D72" s="139"/>
      <c r="E72" s="22"/>
      <c r="F72" s="18"/>
      <c r="G72" s="20"/>
      <c r="H72" s="31"/>
      <c r="I72" s="18"/>
      <c r="J72" s="18"/>
      <c r="K72" s="139"/>
      <c r="L72" s="139"/>
      <c r="M72" s="139"/>
      <c r="N72" s="139"/>
      <c r="O72" s="139"/>
      <c r="P72" s="18"/>
      <c r="Q72" s="20"/>
    </row>
    <row r="73" spans="1:17" x14ac:dyDescent="0.25">
      <c r="A73" s="18"/>
      <c r="B73" s="18"/>
      <c r="C73" s="139"/>
      <c r="D73" s="139"/>
      <c r="E73" s="23"/>
      <c r="F73" s="18"/>
      <c r="G73" s="20"/>
      <c r="H73" s="31"/>
      <c r="I73" s="18"/>
      <c r="J73" s="18"/>
      <c r="K73" s="139"/>
      <c r="L73" s="139"/>
      <c r="M73" s="139"/>
      <c r="N73" s="139"/>
      <c r="O73" s="139"/>
      <c r="P73" s="18"/>
      <c r="Q73" s="20"/>
    </row>
    <row r="74" spans="1:17" x14ac:dyDescent="0.25">
      <c r="A74" s="34"/>
      <c r="B74" s="34"/>
      <c r="C74" s="34"/>
      <c r="D74" s="34"/>
      <c r="E74" s="34"/>
      <c r="F74" s="34"/>
      <c r="G74" s="34"/>
      <c r="H74" s="34"/>
      <c r="I74" s="34"/>
      <c r="J74" s="34"/>
      <c r="K74" s="34"/>
      <c r="L74" s="34"/>
      <c r="M74" s="34"/>
      <c r="N74" s="31"/>
      <c r="O74" s="31"/>
      <c r="P74" s="31"/>
      <c r="Q74" s="31"/>
    </row>
    <row r="75" spans="1:17" x14ac:dyDescent="0.25">
      <c r="A75" s="140" t="s">
        <v>72</v>
      </c>
      <c r="B75" s="140"/>
      <c r="C75" s="140"/>
      <c r="D75" s="31"/>
      <c r="E75" s="148" t="s">
        <v>106</v>
      </c>
      <c r="F75" s="149"/>
      <c r="G75" s="149"/>
      <c r="H75" s="149"/>
      <c r="I75" s="149"/>
      <c r="J75" s="150"/>
      <c r="K75" s="150"/>
      <c r="L75" s="150"/>
      <c r="M75" s="150"/>
      <c r="N75" s="150"/>
      <c r="O75" s="150"/>
      <c r="P75" s="150"/>
      <c r="Q75" s="151"/>
    </row>
    <row r="76" spans="1:17" x14ac:dyDescent="0.25">
      <c r="A76" s="18" t="s">
        <v>32</v>
      </c>
      <c r="B76" s="18" t="s">
        <v>73</v>
      </c>
      <c r="C76" s="20"/>
      <c r="D76" s="31"/>
      <c r="E76" s="134" t="s">
        <v>1</v>
      </c>
      <c r="F76" s="134"/>
      <c r="G76" s="134" t="s">
        <v>34</v>
      </c>
      <c r="H76" s="134"/>
      <c r="I76" s="134"/>
      <c r="J76" s="134"/>
      <c r="K76" s="134"/>
      <c r="L76" s="134"/>
      <c r="M76" s="134"/>
      <c r="N76" s="134" t="s">
        <v>35</v>
      </c>
      <c r="O76" s="134"/>
      <c r="P76" s="134" t="s">
        <v>36</v>
      </c>
      <c r="Q76" s="134"/>
    </row>
    <row r="77" spans="1:17" x14ac:dyDescent="0.25">
      <c r="A77" s="18" t="s">
        <v>33</v>
      </c>
      <c r="B77" s="18" t="s">
        <v>74</v>
      </c>
      <c r="C77" s="20"/>
      <c r="D77" s="31"/>
      <c r="E77" s="134"/>
      <c r="F77" s="134"/>
      <c r="G77" s="134"/>
      <c r="H77" s="134"/>
      <c r="I77" s="134"/>
      <c r="J77" s="134"/>
      <c r="K77" s="134"/>
      <c r="L77" s="134"/>
      <c r="M77" s="134"/>
      <c r="N77" s="32" t="s">
        <v>11</v>
      </c>
      <c r="O77" s="32" t="s">
        <v>12</v>
      </c>
      <c r="P77" s="32" t="s">
        <v>11</v>
      </c>
      <c r="Q77" s="32" t="s">
        <v>12</v>
      </c>
    </row>
    <row r="78" spans="1:17" x14ac:dyDescent="0.25">
      <c r="A78" s="31"/>
      <c r="B78" s="31"/>
      <c r="C78" s="31"/>
      <c r="D78" s="31"/>
      <c r="E78" s="123"/>
      <c r="F78" s="123"/>
      <c r="G78" s="123"/>
      <c r="H78" s="123"/>
      <c r="I78" s="123"/>
      <c r="J78" s="123"/>
      <c r="K78" s="123"/>
      <c r="L78" s="123"/>
      <c r="M78" s="123"/>
      <c r="N78" s="18"/>
      <c r="O78" s="20"/>
      <c r="P78" s="18"/>
      <c r="Q78" s="20"/>
    </row>
    <row r="79" spans="1:17" x14ac:dyDescent="0.25">
      <c r="A79" s="31"/>
      <c r="B79" s="31"/>
      <c r="C79" s="31"/>
      <c r="D79" s="31"/>
      <c r="E79" s="123"/>
      <c r="F79" s="123"/>
      <c r="G79" s="123"/>
      <c r="H79" s="123"/>
      <c r="I79" s="123"/>
      <c r="J79" s="123"/>
      <c r="K79" s="123"/>
      <c r="L79" s="123"/>
      <c r="M79" s="123"/>
      <c r="N79" s="18"/>
      <c r="O79" s="20"/>
      <c r="P79" s="18"/>
      <c r="Q79" s="20"/>
    </row>
    <row r="80" spans="1:17" x14ac:dyDescent="0.25">
      <c r="A80" s="31"/>
      <c r="B80" s="31"/>
      <c r="C80" s="31"/>
      <c r="D80" s="31"/>
      <c r="E80" s="123"/>
      <c r="F80" s="123"/>
      <c r="G80" s="123"/>
      <c r="H80" s="123"/>
      <c r="I80" s="123"/>
      <c r="J80" s="123"/>
      <c r="K80" s="123"/>
      <c r="L80" s="123"/>
      <c r="M80" s="123"/>
      <c r="N80" s="18"/>
      <c r="O80" s="20"/>
      <c r="P80" s="18"/>
      <c r="Q80" s="20"/>
    </row>
    <row r="81" spans="1:19" x14ac:dyDescent="0.25">
      <c r="A81" s="31"/>
      <c r="B81" s="31"/>
      <c r="C81" s="31"/>
      <c r="D81" s="31"/>
      <c r="E81" s="31"/>
      <c r="F81" s="31"/>
      <c r="G81" s="31"/>
      <c r="H81" s="31"/>
      <c r="I81" s="31"/>
      <c r="J81" s="31"/>
      <c r="K81" s="31"/>
      <c r="L81" s="31"/>
      <c r="M81" s="31"/>
      <c r="N81" s="31"/>
      <c r="O81" s="31"/>
      <c r="P81" s="31"/>
      <c r="Q81" s="31"/>
    </row>
    <row r="82" spans="1:19" ht="15" customHeight="1" x14ac:dyDescent="0.25">
      <c r="A82" s="124" t="s">
        <v>107</v>
      </c>
      <c r="B82" s="124"/>
      <c r="C82" s="124"/>
      <c r="D82" s="124"/>
      <c r="E82" s="124"/>
      <c r="F82" s="124"/>
      <c r="G82" s="124"/>
      <c r="H82" s="124"/>
      <c r="I82" s="124"/>
      <c r="J82" s="124"/>
      <c r="K82" s="124"/>
      <c r="L82" s="124"/>
      <c r="M82" s="124"/>
      <c r="N82" s="124"/>
      <c r="O82" s="124"/>
      <c r="P82" s="124"/>
      <c r="Q82" s="124"/>
      <c r="S82" s="24" t="s">
        <v>95</v>
      </c>
    </row>
    <row r="83" spans="1:19" x14ac:dyDescent="0.25">
      <c r="A83" s="125" t="s">
        <v>108</v>
      </c>
      <c r="B83" s="125"/>
      <c r="C83" s="125"/>
      <c r="D83" s="125"/>
      <c r="E83" s="125"/>
      <c r="F83" s="125"/>
      <c r="G83" s="125"/>
      <c r="H83" s="125"/>
      <c r="I83" s="125"/>
      <c r="J83" s="125"/>
      <c r="K83" s="125"/>
      <c r="L83" s="125"/>
      <c r="M83" s="125"/>
      <c r="N83" s="125"/>
      <c r="O83" s="125"/>
      <c r="P83" s="125"/>
      <c r="Q83" s="125"/>
    </row>
    <row r="84" spans="1:19" x14ac:dyDescent="0.25">
      <c r="A84" s="126" t="s">
        <v>109</v>
      </c>
      <c r="B84" s="126"/>
      <c r="C84" s="126"/>
      <c r="D84" s="126"/>
      <c r="E84" s="126"/>
      <c r="F84" s="126"/>
      <c r="G84" s="126"/>
      <c r="H84" s="126"/>
      <c r="I84" s="126"/>
      <c r="J84" s="126"/>
      <c r="K84" s="126"/>
      <c r="L84" s="126"/>
      <c r="M84" s="126"/>
      <c r="N84" s="126"/>
      <c r="O84" s="126"/>
      <c r="P84" s="126"/>
      <c r="Q84" s="126"/>
    </row>
    <row r="85" spans="1:19" x14ac:dyDescent="0.25">
      <c r="A85" s="126"/>
      <c r="B85" s="126"/>
      <c r="C85" s="126"/>
      <c r="D85" s="126"/>
      <c r="E85" s="126"/>
      <c r="F85" s="126"/>
      <c r="G85" s="126"/>
      <c r="H85" s="126"/>
      <c r="I85" s="126"/>
      <c r="J85" s="126"/>
      <c r="K85" s="126"/>
      <c r="L85" s="126"/>
      <c r="M85" s="126"/>
      <c r="N85" s="126"/>
      <c r="O85" s="126"/>
      <c r="P85" s="126"/>
      <c r="Q85" s="126"/>
    </row>
    <row r="86" spans="1:19" x14ac:dyDescent="0.25">
      <c r="A86" s="126" t="s">
        <v>110</v>
      </c>
      <c r="B86" s="126"/>
      <c r="C86" s="126"/>
      <c r="D86" s="126"/>
      <c r="E86" s="126"/>
      <c r="F86" s="126"/>
      <c r="G86" s="126"/>
      <c r="H86" s="126"/>
      <c r="I86" s="126"/>
      <c r="J86" s="126"/>
      <c r="K86" s="126"/>
      <c r="L86" s="126"/>
      <c r="M86" s="126"/>
      <c r="N86" s="126"/>
      <c r="O86" s="126"/>
      <c r="P86" s="126"/>
      <c r="Q86" s="126"/>
    </row>
    <row r="87" spans="1:19" x14ac:dyDescent="0.25">
      <c r="A87" s="126"/>
      <c r="B87" s="126"/>
      <c r="C87" s="126"/>
      <c r="D87" s="126"/>
      <c r="E87" s="126"/>
      <c r="F87" s="126"/>
      <c r="G87" s="126"/>
      <c r="H87" s="126"/>
      <c r="I87" s="126"/>
      <c r="J87" s="126"/>
      <c r="K87" s="126"/>
      <c r="L87" s="126"/>
      <c r="M87" s="126"/>
      <c r="N87" s="126"/>
      <c r="O87" s="126"/>
      <c r="P87" s="126"/>
      <c r="Q87" s="126"/>
    </row>
    <row r="88" spans="1:19" ht="15" customHeight="1" x14ac:dyDescent="0.25">
      <c r="A88" s="126" t="s">
        <v>111</v>
      </c>
      <c r="B88" s="126"/>
      <c r="C88" s="126"/>
      <c r="D88" s="126"/>
      <c r="E88" s="126"/>
      <c r="F88" s="126"/>
      <c r="G88" s="126"/>
      <c r="H88" s="126"/>
      <c r="I88" s="126"/>
      <c r="J88" s="126"/>
      <c r="K88" s="126"/>
      <c r="L88" s="126"/>
      <c r="M88" s="126"/>
      <c r="N88" s="126"/>
      <c r="O88" s="126"/>
      <c r="P88" s="126"/>
      <c r="Q88" s="126"/>
    </row>
    <row r="89" spans="1:19" x14ac:dyDescent="0.25">
      <c r="A89" s="126"/>
      <c r="B89" s="126"/>
      <c r="C89" s="126"/>
      <c r="D89" s="126"/>
      <c r="E89" s="126"/>
      <c r="F89" s="126"/>
      <c r="G89" s="126"/>
      <c r="H89" s="126"/>
      <c r="I89" s="126"/>
      <c r="J89" s="126"/>
      <c r="K89" s="126"/>
      <c r="L89" s="126"/>
      <c r="M89" s="126"/>
      <c r="N89" s="126"/>
      <c r="O89" s="126"/>
      <c r="P89" s="126"/>
      <c r="Q89" s="126"/>
    </row>
    <row r="90" spans="1:19" x14ac:dyDescent="0.25">
      <c r="A90" s="126"/>
      <c r="B90" s="126"/>
      <c r="C90" s="126"/>
      <c r="D90" s="126"/>
      <c r="E90" s="126"/>
      <c r="F90" s="126"/>
      <c r="G90" s="126"/>
      <c r="H90" s="126"/>
      <c r="I90" s="126"/>
      <c r="J90" s="126"/>
      <c r="K90" s="126"/>
      <c r="L90" s="126"/>
      <c r="M90" s="126"/>
      <c r="N90" s="126"/>
      <c r="O90" s="126"/>
      <c r="P90" s="126"/>
      <c r="Q90" s="126"/>
    </row>
    <row r="91" spans="1:19" x14ac:dyDescent="0.25">
      <c r="A91" s="126" t="s">
        <v>112</v>
      </c>
      <c r="B91" s="126"/>
      <c r="C91" s="126"/>
      <c r="D91" s="126"/>
      <c r="E91" s="126"/>
      <c r="F91" s="126"/>
      <c r="G91" s="126"/>
      <c r="H91" s="126"/>
      <c r="I91" s="126"/>
      <c r="J91" s="126"/>
      <c r="K91" s="126"/>
      <c r="L91" s="126"/>
      <c r="M91" s="126"/>
      <c r="N91" s="126"/>
      <c r="O91" s="126"/>
      <c r="P91" s="126"/>
      <c r="Q91" s="126"/>
    </row>
    <row r="92" spans="1:19" x14ac:dyDescent="0.25">
      <c r="A92" s="126"/>
      <c r="B92" s="126"/>
      <c r="C92" s="126"/>
      <c r="D92" s="126"/>
      <c r="E92" s="126"/>
      <c r="F92" s="126"/>
      <c r="G92" s="126"/>
      <c r="H92" s="126"/>
      <c r="I92" s="126"/>
      <c r="J92" s="126"/>
      <c r="K92" s="126"/>
      <c r="L92" s="126"/>
      <c r="M92" s="126"/>
      <c r="N92" s="126"/>
      <c r="O92" s="126"/>
      <c r="P92" s="126"/>
      <c r="Q92" s="126"/>
    </row>
    <row r="93" spans="1:19" ht="15" customHeight="1" x14ac:dyDescent="0.25">
      <c r="A93" s="126" t="s">
        <v>113</v>
      </c>
      <c r="B93" s="126"/>
      <c r="C93" s="126"/>
      <c r="D93" s="126"/>
      <c r="E93" s="126"/>
      <c r="F93" s="126"/>
      <c r="G93" s="126"/>
      <c r="H93" s="126"/>
      <c r="I93" s="126"/>
      <c r="J93" s="126"/>
      <c r="K93" s="126"/>
      <c r="L93" s="126"/>
      <c r="M93" s="126"/>
      <c r="N93" s="126"/>
      <c r="O93" s="126"/>
      <c r="P93" s="126"/>
      <c r="Q93" s="126"/>
    </row>
    <row r="94" spans="1:19" x14ac:dyDescent="0.25">
      <c r="A94" s="126"/>
      <c r="B94" s="126"/>
      <c r="C94" s="126"/>
      <c r="D94" s="126"/>
      <c r="E94" s="126"/>
      <c r="F94" s="126"/>
      <c r="G94" s="126"/>
      <c r="H94" s="126"/>
      <c r="I94" s="126"/>
      <c r="J94" s="126"/>
      <c r="K94" s="126"/>
      <c r="L94" s="126"/>
      <c r="M94" s="126"/>
      <c r="N94" s="126"/>
      <c r="O94" s="126"/>
      <c r="P94" s="126"/>
      <c r="Q94" s="126"/>
    </row>
    <row r="95" spans="1:19" x14ac:dyDescent="0.25">
      <c r="A95" s="126"/>
      <c r="B95" s="126"/>
      <c r="C95" s="126"/>
      <c r="D95" s="126"/>
      <c r="E95" s="126"/>
      <c r="F95" s="126"/>
      <c r="G95" s="126"/>
      <c r="H95" s="126"/>
      <c r="I95" s="126"/>
      <c r="J95" s="126"/>
      <c r="K95" s="126"/>
      <c r="L95" s="126"/>
      <c r="M95" s="126"/>
      <c r="N95" s="126"/>
      <c r="O95" s="126"/>
      <c r="P95" s="126"/>
      <c r="Q95" s="126"/>
    </row>
    <row r="96" spans="1:19" x14ac:dyDescent="0.25">
      <c r="A96" s="141" t="s">
        <v>114</v>
      </c>
      <c r="B96" s="141"/>
      <c r="C96" s="141"/>
      <c r="D96" s="141"/>
      <c r="E96" s="141"/>
      <c r="F96" s="141"/>
      <c r="G96" s="141"/>
      <c r="H96" s="141"/>
      <c r="I96" s="141"/>
      <c r="J96" s="141"/>
      <c r="K96" s="141"/>
      <c r="L96" s="141"/>
      <c r="M96" s="141"/>
      <c r="N96" s="141"/>
      <c r="O96" s="141"/>
      <c r="P96" s="141"/>
      <c r="Q96" s="141"/>
    </row>
    <row r="97" spans="1:17" ht="15" customHeight="1" x14ac:dyDescent="0.25">
      <c r="A97" s="141" t="s">
        <v>115</v>
      </c>
      <c r="B97" s="141"/>
      <c r="C97" s="141"/>
      <c r="D97" s="141"/>
      <c r="E97" s="141"/>
      <c r="F97" s="141"/>
      <c r="G97" s="141"/>
      <c r="H97" s="141"/>
      <c r="I97" s="141"/>
      <c r="J97" s="141"/>
      <c r="K97" s="141"/>
      <c r="L97" s="141"/>
      <c r="M97" s="141"/>
      <c r="N97" s="141"/>
      <c r="O97" s="141"/>
      <c r="P97" s="141"/>
      <c r="Q97" s="141"/>
    </row>
    <row r="98" spans="1:17" x14ac:dyDescent="0.25">
      <c r="A98" s="117" t="s">
        <v>116</v>
      </c>
      <c r="B98" s="117"/>
      <c r="C98" s="117"/>
      <c r="D98" s="117"/>
      <c r="E98" s="117"/>
      <c r="F98" s="117"/>
      <c r="G98" s="117"/>
      <c r="H98" s="117"/>
      <c r="I98" s="117"/>
      <c r="J98" s="117"/>
      <c r="K98" s="117"/>
      <c r="L98" s="117"/>
      <c r="M98" s="117"/>
      <c r="N98" s="117"/>
      <c r="O98" s="117"/>
      <c r="P98" s="117"/>
      <c r="Q98" s="117"/>
    </row>
    <row r="99" spans="1:17" x14ac:dyDescent="0.25">
      <c r="A99" s="117"/>
      <c r="B99" s="117"/>
      <c r="C99" s="117"/>
      <c r="D99" s="117"/>
      <c r="E99" s="117"/>
      <c r="F99" s="117"/>
      <c r="G99" s="117"/>
      <c r="H99" s="117"/>
      <c r="I99" s="117"/>
      <c r="J99" s="117"/>
      <c r="K99" s="117"/>
      <c r="L99" s="117"/>
      <c r="M99" s="117"/>
      <c r="N99" s="117"/>
      <c r="O99" s="117"/>
      <c r="P99" s="117"/>
      <c r="Q99" s="117"/>
    </row>
    <row r="100" spans="1:17" ht="15" customHeight="1" x14ac:dyDescent="0.25">
      <c r="A100" s="117" t="s">
        <v>117</v>
      </c>
      <c r="B100" s="117"/>
      <c r="C100" s="117"/>
      <c r="D100" s="117"/>
      <c r="E100" s="117"/>
      <c r="F100" s="117"/>
      <c r="G100" s="117"/>
      <c r="H100" s="117"/>
      <c r="I100" s="117"/>
      <c r="J100" s="117"/>
      <c r="K100" s="117"/>
      <c r="L100" s="117"/>
      <c r="M100" s="117"/>
      <c r="N100" s="117"/>
      <c r="O100" s="117"/>
      <c r="P100" s="117"/>
      <c r="Q100" s="117"/>
    </row>
    <row r="101" spans="1:17" x14ac:dyDescent="0.25">
      <c r="A101" s="118"/>
      <c r="B101" s="118"/>
      <c r="C101" s="118"/>
      <c r="D101" s="118"/>
      <c r="E101" s="118"/>
      <c r="F101" s="118"/>
      <c r="G101" s="118"/>
      <c r="H101" s="118"/>
      <c r="I101" s="118"/>
      <c r="J101" s="118"/>
      <c r="K101" s="118"/>
      <c r="L101" s="118"/>
      <c r="M101" s="118"/>
      <c r="N101" s="118"/>
      <c r="O101" s="118"/>
      <c r="P101" s="118"/>
      <c r="Q101" s="118"/>
    </row>
    <row r="102" spans="1:17" ht="15" customHeight="1" x14ac:dyDescent="0.25">
      <c r="A102" s="121" t="s">
        <v>37</v>
      </c>
      <c r="B102" s="121"/>
      <c r="C102" s="121"/>
      <c r="D102" s="121"/>
      <c r="E102" s="121"/>
      <c r="F102" s="121"/>
      <c r="G102" s="121"/>
      <c r="H102" s="121"/>
      <c r="I102" s="121"/>
      <c r="J102" s="121"/>
      <c r="K102" s="121"/>
      <c r="L102" s="26" t="s">
        <v>38</v>
      </c>
      <c r="M102" s="119"/>
      <c r="N102" s="119"/>
      <c r="O102" s="119"/>
      <c r="P102" s="119"/>
      <c r="Q102" s="119"/>
    </row>
    <row r="103" spans="1:17" ht="15" customHeight="1" x14ac:dyDescent="0.25">
      <c r="A103" s="121"/>
      <c r="B103" s="121"/>
      <c r="C103" s="121"/>
      <c r="D103" s="121"/>
      <c r="E103" s="121"/>
      <c r="F103" s="121"/>
      <c r="G103" s="121"/>
      <c r="H103" s="121"/>
      <c r="I103" s="121"/>
      <c r="J103" s="121"/>
      <c r="K103" s="121"/>
      <c r="L103" s="26" t="s">
        <v>39</v>
      </c>
      <c r="M103" s="119"/>
      <c r="N103" s="119"/>
      <c r="O103" s="119"/>
      <c r="P103" s="119"/>
      <c r="Q103" s="119"/>
    </row>
    <row r="104" spans="1:17" ht="15" customHeight="1" x14ac:dyDescent="0.25">
      <c r="A104" s="121"/>
      <c r="B104" s="121"/>
      <c r="C104" s="121"/>
      <c r="D104" s="121"/>
      <c r="E104" s="121"/>
      <c r="F104" s="121"/>
      <c r="G104" s="121"/>
      <c r="H104" s="121"/>
      <c r="I104" s="121"/>
      <c r="J104" s="121"/>
      <c r="K104" s="121"/>
      <c r="L104" s="120" t="s">
        <v>40</v>
      </c>
      <c r="M104" s="122"/>
      <c r="N104" s="122"/>
      <c r="O104" s="122"/>
      <c r="P104" s="122"/>
      <c r="Q104" s="122"/>
    </row>
    <row r="105" spans="1:17" x14ac:dyDescent="0.25">
      <c r="A105" s="121"/>
      <c r="B105" s="121"/>
      <c r="C105" s="121"/>
      <c r="D105" s="121"/>
      <c r="E105" s="121"/>
      <c r="F105" s="121"/>
      <c r="G105" s="121"/>
      <c r="H105" s="121"/>
      <c r="I105" s="121"/>
      <c r="J105" s="121"/>
      <c r="K105" s="121"/>
      <c r="L105" s="120"/>
      <c r="M105" s="122"/>
      <c r="N105" s="122"/>
      <c r="O105" s="122"/>
      <c r="P105" s="122"/>
      <c r="Q105" s="122"/>
    </row>
    <row r="106" spans="1:17" x14ac:dyDescent="0.25">
      <c r="A106" s="121"/>
      <c r="B106" s="121"/>
      <c r="C106" s="121"/>
      <c r="D106" s="121"/>
      <c r="E106" s="121"/>
      <c r="F106" s="121"/>
      <c r="G106" s="121"/>
      <c r="H106" s="121"/>
      <c r="I106" s="121"/>
      <c r="J106" s="121"/>
      <c r="K106" s="121"/>
      <c r="L106" s="120"/>
      <c r="M106" s="122"/>
      <c r="N106" s="122"/>
      <c r="O106" s="122"/>
      <c r="P106" s="122"/>
      <c r="Q106" s="122"/>
    </row>
    <row r="107" spans="1:17" ht="3" customHeight="1" x14ac:dyDescent="0.25">
      <c r="Q107" s="27"/>
    </row>
    <row r="108" spans="1:17" hidden="1" x14ac:dyDescent="0.25"/>
    <row r="109" spans="1:17" hidden="1" x14ac:dyDescent="0.25"/>
  </sheetData>
  <sheetProtection algorithmName="SHA-512" hashValue="Ro6tQudnsmOu0+caosqfoJbdzm2OPfhQ0z6k8rd60qsm9EJDKz8AQlD1yXWW7kvwheLJDQT7MUjf1JTWNwkwpA==" saltValue="J9/ILEWQKjPBWyM9jUVU2w==" spinCount="100000" sheet="1" objects="1" scenarios="1"/>
  <mergeCells count="251">
    <mergeCell ref="A60:F60"/>
    <mergeCell ref="G60:O60"/>
    <mergeCell ref="B70:G70"/>
    <mergeCell ref="J70:Q70"/>
    <mergeCell ref="E75:I75"/>
    <mergeCell ref="J75:Q75"/>
    <mergeCell ref="A1:B1"/>
    <mergeCell ref="C1:Q1"/>
    <mergeCell ref="A11:C11"/>
    <mergeCell ref="D11:M11"/>
    <mergeCell ref="A31:D31"/>
    <mergeCell ref="E31:G31"/>
    <mergeCell ref="I31:L31"/>
    <mergeCell ref="A41:C41"/>
    <mergeCell ref="M31:Q31"/>
    <mergeCell ref="D41:M41"/>
    <mergeCell ref="N61:N62"/>
    <mergeCell ref="O61:O62"/>
    <mergeCell ref="F58:H58"/>
    <mergeCell ref="L51:M52"/>
    <mergeCell ref="J50:M50"/>
    <mergeCell ref="L53:M53"/>
    <mergeCell ref="L54:M54"/>
    <mergeCell ref="L55:M55"/>
    <mergeCell ref="L56:M56"/>
    <mergeCell ref="L57:M57"/>
    <mergeCell ref="L58:M58"/>
    <mergeCell ref="C56:E56"/>
    <mergeCell ref="C57:E57"/>
    <mergeCell ref="C58:E58"/>
    <mergeCell ref="F50:H52"/>
    <mergeCell ref="F53:H53"/>
    <mergeCell ref="F55:H55"/>
    <mergeCell ref="F54:H54"/>
    <mergeCell ref="F56:H56"/>
    <mergeCell ref="F57:H57"/>
    <mergeCell ref="C50:E52"/>
    <mergeCell ref="C53:E53"/>
    <mergeCell ref="C54:E54"/>
    <mergeCell ref="K51:K52"/>
    <mergeCell ref="C55:E55"/>
    <mergeCell ref="O51:O52"/>
    <mergeCell ref="N50:O50"/>
    <mergeCell ref="N51:N52"/>
    <mergeCell ref="A42:A43"/>
    <mergeCell ref="B42:B43"/>
    <mergeCell ref="C42:E43"/>
    <mergeCell ref="F42:G43"/>
    <mergeCell ref="H42:I43"/>
    <mergeCell ref="H47:I47"/>
    <mergeCell ref="F44:G44"/>
    <mergeCell ref="F45:G45"/>
    <mergeCell ref="F47:G47"/>
    <mergeCell ref="A49:E49"/>
    <mergeCell ref="F49:O49"/>
    <mergeCell ref="A50:A52"/>
    <mergeCell ref="B50:B52"/>
    <mergeCell ref="D25:F25"/>
    <mergeCell ref="D26:F26"/>
    <mergeCell ref="D29:F29"/>
    <mergeCell ref="O32:Q32"/>
    <mergeCell ref="K39:L39"/>
    <mergeCell ref="M32:M33"/>
    <mergeCell ref="N32:N33"/>
    <mergeCell ref="P33:Q33"/>
    <mergeCell ref="P34:Q34"/>
    <mergeCell ref="P35:Q35"/>
    <mergeCell ref="P36:Q36"/>
    <mergeCell ref="P37:Q37"/>
    <mergeCell ref="K36:L36"/>
    <mergeCell ref="K37:L37"/>
    <mergeCell ref="K38:L38"/>
    <mergeCell ref="P38:Q38"/>
    <mergeCell ref="P39:Q39"/>
    <mergeCell ref="K32:L33"/>
    <mergeCell ref="K34:L34"/>
    <mergeCell ref="K35:L35"/>
    <mergeCell ref="H29:I29"/>
    <mergeCell ref="L28:M28"/>
    <mergeCell ref="L29:M29"/>
    <mergeCell ref="C39:E39"/>
    <mergeCell ref="H25:I25"/>
    <mergeCell ref="H26:I26"/>
    <mergeCell ref="H27:I27"/>
    <mergeCell ref="L23:M23"/>
    <mergeCell ref="L24:M24"/>
    <mergeCell ref="L25:M25"/>
    <mergeCell ref="L26:M26"/>
    <mergeCell ref="L27:M27"/>
    <mergeCell ref="K22:M22"/>
    <mergeCell ref="C19:D19"/>
    <mergeCell ref="E19:H19"/>
    <mergeCell ref="A22:A23"/>
    <mergeCell ref="B22:B23"/>
    <mergeCell ref="C22:C23"/>
    <mergeCell ref="D22:F23"/>
    <mergeCell ref="G22:G23"/>
    <mergeCell ref="J22:J23"/>
    <mergeCell ref="D24:F24"/>
    <mergeCell ref="H22:I23"/>
    <mergeCell ref="H24:I24"/>
    <mergeCell ref="D67:G67"/>
    <mergeCell ref="H67:I67"/>
    <mergeCell ref="J67:K67"/>
    <mergeCell ref="L67:M67"/>
    <mergeCell ref="D68:G68"/>
    <mergeCell ref="H68:I68"/>
    <mergeCell ref="E76:F77"/>
    <mergeCell ref="G76:M77"/>
    <mergeCell ref="N76:O76"/>
    <mergeCell ref="J68:K68"/>
    <mergeCell ref="L68:M68"/>
    <mergeCell ref="A91:Q92"/>
    <mergeCell ref="A93:Q95"/>
    <mergeCell ref="A96:Q96"/>
    <mergeCell ref="A97:Q97"/>
    <mergeCell ref="A75:C75"/>
    <mergeCell ref="E78:F78"/>
    <mergeCell ref="G78:M78"/>
    <mergeCell ref="E79:F79"/>
    <mergeCell ref="G79:M79"/>
    <mergeCell ref="E80:F80"/>
    <mergeCell ref="G80:M80"/>
    <mergeCell ref="A61:A62"/>
    <mergeCell ref="B61:B62"/>
    <mergeCell ref="C61:C62"/>
    <mergeCell ref="D61:G62"/>
    <mergeCell ref="H61:I62"/>
    <mergeCell ref="J61:K62"/>
    <mergeCell ref="L61:M62"/>
    <mergeCell ref="A86:Q87"/>
    <mergeCell ref="A88:Q90"/>
    <mergeCell ref="H66:I66"/>
    <mergeCell ref="J66:K66"/>
    <mergeCell ref="L66:M66"/>
    <mergeCell ref="C71:D71"/>
    <mergeCell ref="C72:D72"/>
    <mergeCell ref="C73:D73"/>
    <mergeCell ref="K71:L71"/>
    <mergeCell ref="K72:L72"/>
    <mergeCell ref="K73:L73"/>
    <mergeCell ref="D65:G65"/>
    <mergeCell ref="H65:I65"/>
    <mergeCell ref="J65:K65"/>
    <mergeCell ref="L65:M65"/>
    <mergeCell ref="D66:G66"/>
    <mergeCell ref="P76:Q76"/>
    <mergeCell ref="C34:E34"/>
    <mergeCell ref="C35:E35"/>
    <mergeCell ref="C36:E36"/>
    <mergeCell ref="C37:E37"/>
    <mergeCell ref="C38:E38"/>
    <mergeCell ref="I50:I52"/>
    <mergeCell ref="J51:J52"/>
    <mergeCell ref="J45:M45"/>
    <mergeCell ref="H44:I44"/>
    <mergeCell ref="H45:I45"/>
    <mergeCell ref="A32:A33"/>
    <mergeCell ref="B32:B33"/>
    <mergeCell ref="F32:G32"/>
    <mergeCell ref="I32:I33"/>
    <mergeCell ref="J32:J33"/>
    <mergeCell ref="A2:A3"/>
    <mergeCell ref="B2:B3"/>
    <mergeCell ref="C2:F2"/>
    <mergeCell ref="M2:M3"/>
    <mergeCell ref="C17:D17"/>
    <mergeCell ref="E17:H17"/>
    <mergeCell ref="C18:D18"/>
    <mergeCell ref="E18:H18"/>
    <mergeCell ref="A12:A13"/>
    <mergeCell ref="B12:B13"/>
    <mergeCell ref="C32:E33"/>
    <mergeCell ref="A21:M21"/>
    <mergeCell ref="G7:H7"/>
    <mergeCell ref="G8:H8"/>
    <mergeCell ref="G9:H9"/>
    <mergeCell ref="I4:J4"/>
    <mergeCell ref="I5:J5"/>
    <mergeCell ref="I6:J6"/>
    <mergeCell ref="I7:J7"/>
    <mergeCell ref="N2:N3"/>
    <mergeCell ref="G2:H3"/>
    <mergeCell ref="I2:J3"/>
    <mergeCell ref="E14:H14"/>
    <mergeCell ref="C15:D15"/>
    <mergeCell ref="E15:H15"/>
    <mergeCell ref="C16:D16"/>
    <mergeCell ref="C4:E4"/>
    <mergeCell ref="C5:E5"/>
    <mergeCell ref="C6:E6"/>
    <mergeCell ref="G4:H4"/>
    <mergeCell ref="G5:H5"/>
    <mergeCell ref="G6:H6"/>
    <mergeCell ref="E16:H16"/>
    <mergeCell ref="I8:J8"/>
    <mergeCell ref="I9:J9"/>
    <mergeCell ref="K4:L4"/>
    <mergeCell ref="K5:L5"/>
    <mergeCell ref="K6:L6"/>
    <mergeCell ref="K7:L7"/>
    <mergeCell ref="K8:L8"/>
    <mergeCell ref="K9:L9"/>
    <mergeCell ref="O2:O3"/>
    <mergeCell ref="P2:Q2"/>
    <mergeCell ref="C3:E3"/>
    <mergeCell ref="K2:L3"/>
    <mergeCell ref="M71:O71"/>
    <mergeCell ref="M72:O72"/>
    <mergeCell ref="M73:O73"/>
    <mergeCell ref="C7:E7"/>
    <mergeCell ref="C8:E8"/>
    <mergeCell ref="C9:E9"/>
    <mergeCell ref="C12:D13"/>
    <mergeCell ref="E12:H13"/>
    <mergeCell ref="I12:I13"/>
    <mergeCell ref="J12:J13"/>
    <mergeCell ref="D27:F27"/>
    <mergeCell ref="D28:F28"/>
    <mergeCell ref="H28:I28"/>
    <mergeCell ref="K12:K13"/>
    <mergeCell ref="L12:M12"/>
    <mergeCell ref="C14:D14"/>
    <mergeCell ref="J42:M43"/>
    <mergeCell ref="C44:E44"/>
    <mergeCell ref="C45:E45"/>
    <mergeCell ref="J44:M44"/>
    <mergeCell ref="A98:Q99"/>
    <mergeCell ref="A100:Q101"/>
    <mergeCell ref="M102:Q102"/>
    <mergeCell ref="M103:Q103"/>
    <mergeCell ref="L104:L106"/>
    <mergeCell ref="A102:K106"/>
    <mergeCell ref="M104:Q106"/>
    <mergeCell ref="C46:E46"/>
    <mergeCell ref="F46:G46"/>
    <mergeCell ref="H46:I46"/>
    <mergeCell ref="J46:M46"/>
    <mergeCell ref="A82:Q82"/>
    <mergeCell ref="A83:Q83"/>
    <mergeCell ref="A84:Q85"/>
    <mergeCell ref="C47:E47"/>
    <mergeCell ref="J47:M47"/>
    <mergeCell ref="D63:G63"/>
    <mergeCell ref="H63:I63"/>
    <mergeCell ref="J63:K63"/>
    <mergeCell ref="L63:M63"/>
    <mergeCell ref="D64:G64"/>
    <mergeCell ref="H64:I64"/>
    <mergeCell ref="J64:K64"/>
    <mergeCell ref="L64:M64"/>
  </mergeCells>
  <dataValidations count="10">
    <dataValidation type="list" allowBlank="1" showInputMessage="1" showErrorMessage="1" sqref="A4:A9 A14:A19 A63:A68 I72:I73 A34:A39 A53:A58 A24:A29 A72:A73 I34:I39 A44:A47">
      <formula1>"TD,CY,CB,PC"</formula1>
    </dataValidation>
    <dataValidation type="list" allowBlank="1" showInputMessage="1" showErrorMessage="1" sqref="C14:D19">
      <formula1>"Rodado,Embarcación,Aeronave"</formula1>
    </dataValidation>
    <dataValidation type="list" allowBlank="1" showInputMessage="1" showErrorMessage="1" sqref="K34:K38">
      <formula1>"Artísticas, Científicas,Obras de Arte, Joyas"</formula1>
    </dataValidation>
    <dataValidation type="list" allowBlank="1" showInputMessage="1" showErrorMessage="1" sqref="C72:C73 K72:K73">
      <formula1>"Entidades financieras,Otras personas y/o entidades"</formula1>
    </dataValidation>
    <dataValidation type="list" allowBlank="1" showInputMessage="1" showErrorMessage="1" sqref="P4:P9 L14:L19 K24:K29 P78:P80 F34:F39 N53:N58 N63:N68 F72:F73 P72:P73 N78:N80 O34:O39">
      <formula1>"$,USD"</formula1>
    </dataValidation>
    <dataValidation type="decimal" allowBlank="1" showInputMessage="1" showErrorMessage="1" sqref="Q4">
      <formula1>0</formula1>
      <formula2>9.99999999999999E+21</formula2>
    </dataValidation>
    <dataValidation type="list" allowBlank="1" showInputMessage="1" showErrorMessage="1" sqref="C53:E58">
      <formula1>"Inversión en Títulos y Valores,Inversión en entidades financieras,Participación en Sociedades de Capital,Participación en otras sociedades"</formula1>
    </dataValidation>
    <dataValidation type="list" allowBlank="1" showInputMessage="1" showErrorMessage="1" sqref="B4:B9 B14:B19 B24:B29 E78:F80 B34:B39 B53:B58 B63:B68 B72:B73 J72:J73 J34:J39 B44:B47">
      <formula1>"Argentina,Exterior"</formula1>
    </dataValidation>
    <dataValidation type="list" allowBlank="1" showInputMessage="1" showErrorMessage="1" sqref="M72:M73">
      <formula1>"Con Entidades Financieras,Con otras personas y/o entidades"</formula1>
    </dataValidation>
    <dataValidation type="list" allowBlank="1" showInputMessage="1" showErrorMessage="1" sqref="C44:E46">
      <formula1>"Derecho de propiedad intelectual,Marca de comercio e industria, Fideicomiso,Leasing"</formula1>
    </dataValidation>
  </dataValidations>
  <printOptions horizontalCentered="1" verticalCentered="1"/>
  <pageMargins left="0.23622047244094491" right="0.23622047244094491" top="0.74803149606299213" bottom="0.74803149606299213" header="0.31496062992125984" footer="0.31496062992125984"/>
  <pageSetup paperSize="9" scale="47" fitToWidth="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Carátula</vt:lpstr>
      <vt:lpstr>Formulario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2021-02-17T17:29:27Z</cp:lastPrinted>
  <dcterms:created xsi:type="dcterms:W3CDTF">2020-10-05T14:18:27Z</dcterms:created>
  <dcterms:modified xsi:type="dcterms:W3CDTF">2021-02-24T12:42:31Z</dcterms:modified>
</cp:coreProperties>
</file>